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\\ksus\dataii\Verejne\PROVOZNÍ ÚSEK\Škody po zimě\Škody po zimě 2024\oblast Kutná Hora\324 CMS Radovesnice II\III- 33355 kř.I38 - Libenice - Grunta\"/>
    </mc:Choice>
  </mc:AlternateContent>
  <xr:revisionPtr revIDLastSave="0" documentId="13_ncr:1_{6B48C1F4-95F9-4CA6-8CD0-EE26C8612B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rycí list rozpočtu" sheetId="3" r:id="rId1"/>
    <sheet name="III_33355" sheetId="2" r:id="rId2"/>
    <sheet name="oprava propusku Libenice" sheetId="4" r:id="rId3"/>
  </sheets>
  <definedNames>
    <definedName name="_xlnm._FilterDatabase" localSheetId="1" hidden="1">III_33355!$A$7:$H$49</definedName>
    <definedName name="_xlnm.Print_Area" localSheetId="1">III_33355!$A$1:$H$47</definedName>
    <definedName name="_xlnm.Print_Area" localSheetId="0">'Krycí list rozpočtu'!$A$1:$I$32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2" l="1"/>
  <c r="H12" i="4" l="1"/>
  <c r="H11" i="4"/>
  <c r="H10" i="4"/>
  <c r="H9" i="4"/>
  <c r="H8" i="4"/>
  <c r="H7" i="4"/>
  <c r="H6" i="4"/>
  <c r="H5" i="4"/>
  <c r="H4" i="4"/>
  <c r="H3" i="4"/>
  <c r="H2" i="4"/>
  <c r="H14" i="4" s="1"/>
  <c r="H15" i="4" l="1"/>
  <c r="H16" i="4" s="1"/>
  <c r="H20" i="2"/>
  <c r="H18" i="2"/>
  <c r="H17" i="2"/>
  <c r="H16" i="2"/>
  <c r="H15" i="2"/>
  <c r="H14" i="2"/>
  <c r="H13" i="2"/>
  <c r="H12" i="2"/>
  <c r="H31" i="2" l="1"/>
  <c r="H30" i="2"/>
  <c r="H11" i="2" l="1"/>
  <c r="H22" i="2"/>
  <c r="H21" i="2"/>
  <c r="H29" i="2"/>
  <c r="H28" i="2"/>
  <c r="H27" i="2"/>
  <c r="H34" i="2"/>
  <c r="H33" i="2"/>
  <c r="H25" i="2"/>
  <c r="H10" i="2" l="1"/>
  <c r="H19" i="2"/>
  <c r="H9" i="2"/>
  <c r="H26" i="2" l="1"/>
  <c r="H8" i="2"/>
  <c r="H24" i="2"/>
  <c r="H23" i="2"/>
  <c r="H36" i="2" l="1"/>
  <c r="H37" i="2" l="1"/>
  <c r="H38" i="2" s="1"/>
  <c r="C15" i="3"/>
  <c r="C22" i="3" s="1"/>
  <c r="F26" i="3" l="1"/>
  <c r="C26" i="3"/>
  <c r="I25" i="3"/>
  <c r="I26" i="3" l="1"/>
</calcChain>
</file>

<file path=xl/sharedStrings.xml><?xml version="1.0" encoding="utf-8"?>
<sst xmlns="http://schemas.openxmlformats.org/spreadsheetml/2006/main" count="236" uniqueCount="147">
  <si>
    <t>Stavba:</t>
  </si>
  <si>
    <t>Místo:</t>
  </si>
  <si>
    <t>Datum:</t>
  </si>
  <si>
    <t>Zadavatel:</t>
  </si>
  <si>
    <t>Uchazeč:</t>
  </si>
  <si>
    <t>Projektant:</t>
  </si>
  <si>
    <t>Kód</t>
  </si>
  <si>
    <t>Typ</t>
  </si>
  <si>
    <t>HSV</t>
  </si>
  <si>
    <t>Cena celkem [CZK]</t>
  </si>
  <si>
    <t>J.cena [CZK]</t>
  </si>
  <si>
    <t>Množství</t>
  </si>
  <si>
    <t>MJ</t>
  </si>
  <si>
    <t>Popis</t>
  </si>
  <si>
    <t>PČ</t>
  </si>
  <si>
    <t>Krajská správa a údržba silnic Středočeského kraje, příspěvková organizace</t>
  </si>
  <si>
    <t>Název stavby:</t>
  </si>
  <si>
    <t>Objednatel:</t>
  </si>
  <si>
    <t>IČ/DIČ:</t>
  </si>
  <si>
    <t xml:space="preserve"> </t>
  </si>
  <si>
    <t>Lokalita:</t>
  </si>
  <si>
    <t>Zhotovitel: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</si>
  <si>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</si>
  <si>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</si>
  <si>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</si>
  <si>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</si>
  <si>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</si>
  <si>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</si>
  <si>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</si>
  <si>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</si>
  <si>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</si>
  <si>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</si>
  <si>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</si>
  <si>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</si>
  <si>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</si>
  <si>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</si>
  <si>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</si>
  <si>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</si>
  <si>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</si>
  <si>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</si>
  <si>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</si>
  <si>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</si>
  <si>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</si>
  <si>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</si>
  <si>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</si>
  <si>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</si>
  <si>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</si>
  <si>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</si>
  <si>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</si>
  <si>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</si>
  <si>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</si>
  <si>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</si>
  <si>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</si>
  <si>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</si>
  <si>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Objednatel</t>
  </si>
  <si>
    <t>Zhotovitel</t>
  </si>
  <si>
    <t>Datum, razítko a podpis</t>
  </si>
  <si>
    <t>KSÚS - Krajská správa a údržba silnic Středočeského kraje, příspěvková organizace</t>
  </si>
  <si>
    <t>Druh stavby:</t>
  </si>
  <si>
    <t>Termín výstavby:</t>
  </si>
  <si>
    <t>Zdroj financování:</t>
  </si>
  <si>
    <t>ZO za KSÚS SK:</t>
  </si>
  <si>
    <t>Podpis ZO:</t>
  </si>
  <si>
    <t xml:space="preserve">Krycí list rozpočtu  </t>
  </si>
  <si>
    <t>OTSKP</t>
  </si>
  <si>
    <t>Ing. Aleš Čermák, Ph.D., MBA, ředitel</t>
  </si>
  <si>
    <t xml:space="preserve">        </t>
  </si>
  <si>
    <t xml:space="preserve">   </t>
  </si>
  <si>
    <t>Cestmistrovství Radovesnice II</t>
  </si>
  <si>
    <t>M2</t>
  </si>
  <si>
    <t>M3</t>
  </si>
  <si>
    <t>m3</t>
  </si>
  <si>
    <t>m2</t>
  </si>
  <si>
    <t>t</t>
  </si>
  <si>
    <t>M</t>
  </si>
  <si>
    <t>015130</t>
  </si>
  <si>
    <t>574E78</t>
  </si>
  <si>
    <t xml:space="preserve">Zpevnění krajnic z asfaltového recyklátu do tl. 100mm  </t>
  </si>
  <si>
    <t>Výšková úprava mříží</t>
  </si>
  <si>
    <t>Výšková úprava krycích hrnců</t>
  </si>
  <si>
    <t>ROZPOČET</t>
  </si>
  <si>
    <r>
      <t>Poznámka</t>
    </r>
    <r>
      <rPr>
        <b/>
        <sz val="8"/>
        <rFont val="Trebuchet MS"/>
        <family val="2"/>
      </rPr>
      <t xml:space="preserve">: Jedná se o opravu komunikace III/33355 - od křižovatky s I/38 přes obec Libenice po konec obce Grunta - CMS Radovesnice II. - </t>
    </r>
    <r>
      <rPr>
        <b/>
        <u/>
        <sz val="8"/>
        <rFont val="Trebuchet MS"/>
        <family val="2"/>
      </rPr>
      <t xml:space="preserve">ŠKODY PO ZIMĚ </t>
    </r>
  </si>
  <si>
    <r>
      <t>Poznámka</t>
    </r>
    <r>
      <rPr>
        <b/>
        <sz val="8"/>
        <rFont val="Trebuchet MS"/>
        <family val="2"/>
      </rPr>
      <t>: Stávající niveleta bude realizací navýšena o 80mm v extravilánu a o 40mm v intravilánu</t>
    </r>
  </si>
  <si>
    <r>
      <t>Poznámka</t>
    </r>
    <r>
      <rPr>
        <b/>
        <sz val="8"/>
        <rFont val="Trebuchet MS"/>
        <family val="2"/>
      </rPr>
      <t>: Křižovatka na návsi v Libenicích bude vyznačena VDZ</t>
    </r>
  </si>
  <si>
    <r>
      <t>Poznámka</t>
    </r>
    <r>
      <rPr>
        <b/>
        <sz val="8"/>
        <rFont val="Trebuchet MS"/>
        <family val="2"/>
      </rPr>
      <t xml:space="preserve">: Na základě domluvy s objednatelem bude specifikováno přesné množství sanací </t>
    </r>
  </si>
  <si>
    <r>
      <t>Poznámka</t>
    </r>
    <r>
      <rPr>
        <b/>
        <sz val="8"/>
        <rFont val="Trebuchet MS"/>
        <family val="2"/>
      </rPr>
      <t>: Na stávající ploše se nacházejí: 4x krycí hrnec a 6x uliční vpusť - nutná výšková úprava</t>
    </r>
  </si>
  <si>
    <t>93852</t>
  </si>
  <si>
    <t>938542</t>
  </si>
  <si>
    <t>93842</t>
  </si>
  <si>
    <t>938442</t>
  </si>
  <si>
    <t>62745</t>
  </si>
  <si>
    <t>ODSTRANĚNÍ KŘOVIN S ODVOZEM DO 8KM</t>
  </si>
  <si>
    <t>12940</t>
  </si>
  <si>
    <t>78312</t>
  </si>
  <si>
    <t>Oprava propustku - Libenice</t>
  </si>
  <si>
    <t>m</t>
  </si>
  <si>
    <r>
      <t>Poznámka</t>
    </r>
    <r>
      <rPr>
        <b/>
        <sz val="8"/>
        <rFont val="Trebuchet MS"/>
        <family val="2"/>
      </rPr>
      <t>: Žulová dlažba na návsi bude odtěžena a podloží vysanováno</t>
    </r>
    <r>
      <rPr>
        <b/>
        <u/>
        <sz val="8"/>
        <rFont val="Trebuchet MS"/>
        <family val="2"/>
      </rPr>
      <t xml:space="preserve"> 90M2 (náves Libenice)</t>
    </r>
  </si>
  <si>
    <t>574C06</t>
  </si>
  <si>
    <t>574A44</t>
  </si>
  <si>
    <t xml:space="preserve">Zalévání spár dilatační asf. zálivkou  </t>
  </si>
  <si>
    <t>Čištění příkopů od nánosu s odvozem na skládku</t>
  </si>
  <si>
    <t>015112</t>
  </si>
  <si>
    <r>
      <t>Poznámka</t>
    </r>
    <r>
      <rPr>
        <b/>
        <sz val="8"/>
        <rFont val="Trebuchet MS"/>
        <family val="2"/>
      </rPr>
      <t>: Celková plocha = 12450m2</t>
    </r>
    <r>
      <rPr>
        <b/>
        <u/>
        <sz val="8"/>
        <rFont val="Trebuchet MS"/>
        <family val="2"/>
      </rPr>
      <t xml:space="preserve"> ( délka úseku 2 230 m, prům.šíře 5,58 m)</t>
    </r>
  </si>
  <si>
    <t>915211</t>
  </si>
  <si>
    <t>ks</t>
  </si>
  <si>
    <t>ZÁBRADLÍ SILNIČNÍ SE SVISLOU VÝPLNÍ - DODÁVKA A MONTÁŽ</t>
  </si>
  <si>
    <t>9111B1</t>
  </si>
  <si>
    <t>Celkem vč. DPH</t>
  </si>
  <si>
    <t>Celkem s DPH</t>
  </si>
  <si>
    <t>datum: 26.1.2024</t>
  </si>
  <si>
    <t>Asfaltový beton pro ložné vrstvy ACL 16 (vyrovnávka-5cm)</t>
  </si>
  <si>
    <t xml:space="preserve">Asfaltový beton pro obrusné vrstvy ACO 11+  50/70 tl. 50 mm,  </t>
  </si>
  <si>
    <t>Frézování spár š. do 10mm , hl. do 20mm</t>
  </si>
  <si>
    <t>Poplatky za likvidaci odpadu nekontaminovaných-17 05 04 vytěžené zeminy a horniny II.třída tětitelnosti</t>
  </si>
  <si>
    <t>Čištění krajnic od nánosu  tl do 100 mm s odvozem na skládku</t>
  </si>
  <si>
    <r>
      <t xml:space="preserve">Vodorovné dopravní značky plošné - zřízení
</t>
    </r>
    <r>
      <rPr>
        <sz val="7"/>
        <rFont val="Arial"/>
        <family val="2"/>
        <charset val="238"/>
      </rPr>
      <t>- vodící proužek V2 (12,5cm), plast</t>
    </r>
  </si>
  <si>
    <t>Ostatní požadavky - DIO, vč. zajištění, zjištění a vytyčení inž. sítí, geodetické zaměření</t>
  </si>
  <si>
    <t>Frézování  asfalt. ploch do hl.4 cm, odvoz do 20km</t>
  </si>
  <si>
    <t>Řezání asfaltového krytu vozovek tl. do 100 mm</t>
  </si>
  <si>
    <t>kpl</t>
  </si>
  <si>
    <t>kus</t>
  </si>
  <si>
    <r>
      <t xml:space="preserve">Odstranění krytu zpevněných ploch z dlažebních kostek
- </t>
    </r>
    <r>
      <rPr>
        <sz val="7"/>
        <rFont val="Arial"/>
        <family val="2"/>
        <charset val="238"/>
      </rPr>
      <t>odvoz do 16 km, křižovatka na návsi v Libenicích</t>
    </r>
  </si>
  <si>
    <t>Separační geotextílie</t>
  </si>
  <si>
    <t xml:space="preserve">Poplatky za lividaci odpadů nekontaminovaných - 17 03 02 vybouraná asfaltový beton bez dehtu </t>
  </si>
  <si>
    <t>Vozovkové vrstvy ze ŠD A 0/32 TL.  150 mm</t>
  </si>
  <si>
    <t xml:space="preserve">Vrstvy pro obnovu a opravy z kameniva zpev.cemntem - tl. 120 mm </t>
  </si>
  <si>
    <t>Spojovací postřik z emulze do 0,5 kg/m2</t>
  </si>
  <si>
    <t xml:space="preserve"> Asfaltový beton pro podkladní vrstvy ACP 22+ - TL. 80 mm</t>
  </si>
  <si>
    <t>Čištění vozovek samosběrem</t>
  </si>
  <si>
    <t xml:space="preserve">Spojovací postřík u emulze do 0,5 kg/m2 </t>
  </si>
  <si>
    <r>
      <t xml:space="preserve">Vodorovné dopravní značky plošné - zřízení
</t>
    </r>
    <r>
      <rPr>
        <sz val="7"/>
        <rFont val="Arial"/>
        <family val="2"/>
        <charset val="238"/>
      </rPr>
      <t>- označení křižovatky na návsi v Libenicíh + křižovatka I/38 - 20 m2 (plast)</t>
    </r>
  </si>
  <si>
    <t>R-pol.</t>
  </si>
  <si>
    <t>R pol.</t>
  </si>
  <si>
    <t>III/33355 Libenice - Grunta staničení km 0,000 - 0,490 a 0,570 - 2,310</t>
  </si>
  <si>
    <r>
      <rPr>
        <sz val="9"/>
        <rFont val="Arial"/>
        <family val="2"/>
        <charset val="238"/>
      </rPr>
      <t>SPÁROVÁNÍ STARÉHO ZDIVA CEMENTOVOU MALTOU</t>
    </r>
    <r>
      <rPr>
        <sz val="9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(dl.9,5m x v.1) + (dl.1,5m x v.0,6m) = 9,5m2 + 0,9m2 = 10,4m2 - LEVÁ STRANA - SPÁROVÁNÍ - KAMENNÁ ZEĎ
(dl.14m x v.0,6m)x2 = 16,8m2 - POD SILNICÍ - SPÁROVÁNÍ - KAMENNNÁ ZEĎ - BOKY
(dl.10m x v.0,9m) = 9m2 - PRAVÁ STRANA - SPÁROVÁNÍ - KAMENNÁ ZEĎ</t>
    </r>
  </si>
  <si>
    <r>
      <t xml:space="preserve">REPROFILACE PODHLEDŮ, SVISLÝCH PLOCH SANAČNÍ MALTOU JEDNOVRST TL20MM
</t>
    </r>
    <r>
      <rPr>
        <sz val="8"/>
        <rFont val="Arial"/>
        <family val="2"/>
        <charset val="238"/>
      </rPr>
      <t>(dl.4m x v.0,8m) = 3,2m2 - LEVÁ STRANA - ŘÍMSA
(dl.3m x v.0,6m) = 1,8m2 - PRAVÁ STRANA - ŘÍMSA
(dl.14m x š.1,5m) = 21m2 - POD SILNICÍ - STROP</t>
    </r>
  </si>
  <si>
    <r>
      <t xml:space="preserve">REPROFILACE VODOROVNÝCH PLOCH SHORA SANAČNÍ MALTOU JEDNOVRST TL 20MM
</t>
    </r>
    <r>
      <rPr>
        <sz val="8"/>
        <rFont val="Arial"/>
        <family val="2"/>
        <charset val="238"/>
      </rPr>
      <t>(dl.6m x š.0,25m) = 1,5m2 - LEVÁ STRANA - ŘÍMSA
(dl.6m x š.0,8m) = 4,8m2 - PRAVÁ STRANA - ŘÍMSA</t>
    </r>
  </si>
  <si>
    <r>
      <t xml:space="preserve">PROTIKOROZ OCHRANA OCEL KONSTR NÁTĚREM VÍCEVRST
</t>
    </r>
    <r>
      <rPr>
        <sz val="8"/>
        <rFont val="Arial"/>
        <family val="2"/>
        <charset val="238"/>
      </rPr>
      <t>(dl.14m x š.1,5m) = 21m2 - POD SILNICÍ - STROP (ODHALENÁ VÝZTUŽ)</t>
    </r>
  </si>
  <si>
    <r>
      <t xml:space="preserve">ČIŠTĚNÍ RÁMOVÝCH A KLENBOVÝCH PROPUSTŮ OD NÁNOSŮ
</t>
    </r>
    <r>
      <rPr>
        <sz val="8"/>
        <rFont val="Arial"/>
        <family val="2"/>
        <charset val="238"/>
      </rPr>
      <t>(dl.23m x š.1,5m x v.0,2m) = 6,9m3 - KORYTO - ČIŠTĚNÍ</t>
    </r>
  </si>
  <si>
    <r>
      <rPr>
        <sz val="9"/>
        <rFont val="Arial"/>
        <family val="2"/>
        <charset val="238"/>
      </rPr>
      <t>OČIŠTĚNÍ ZDIVA OTRYSKÁNÍM TLAKOVOU VODOU DO 500 BARŮ</t>
    </r>
    <r>
      <rPr>
        <sz val="9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(dl.9,5m x v.1) + (dl.1,5m x v.0,6m) = 9,5m2 + 0,9m2 = 10,4m2 - LEVÁ STRANA - OČIŠTĚNÍ - KAMENNÁ ZEĎ
(dl.14m x v.0,6m)x2 = 16,8m2 - POD SILNICÍ - OČIŠTĚNÍ - KAMENNNÁ ZEĎ - BOKY
(dl.10m x v.0,9m) = 9m2 - PRAVÁ STRANA - OČIŠTĚNÍ - KAMENNÁ ZEĎ</t>
    </r>
  </si>
  <si>
    <r>
      <rPr>
        <sz val="9"/>
        <rFont val="Arial"/>
        <family val="2"/>
        <charset val="238"/>
      </rPr>
      <t>OČIŠTĚNÍ ZDIVA OD VEGETACE</t>
    </r>
    <r>
      <rPr>
        <sz val="9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(dl.9,5m x v.1) + (dl.1,5m x v.0,6m) = 9,5m2 + 0,9m2 = 10,4m2 - LEVÁ STRANA - OČIŠTĚNÍ - KAMENNÁ ZEĎ</t>
    </r>
    <r>
      <rPr>
        <sz val="8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(dl.14m x v.0,6m)x2 = 16,8m2 - POD SILNICÍ - OČIŠTĚNÍ - KAMENNNÁ ZEĎ - BOKY</t>
    </r>
    <r>
      <rPr>
        <sz val="8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(dl.10m x v.0,9m) = 9m2 - PRAVÁ STRANA - OČIŠTĚNÍ - KAMENNÁ ZEĎ</t>
    </r>
  </si>
  <si>
    <r>
      <rPr>
        <sz val="9"/>
        <rFont val="Arial"/>
        <family val="2"/>
        <charset val="238"/>
      </rPr>
      <t>OČIŠTĚNÍ BETON KONSTR OTRYSKÁNÍM  TLAK VODOU DO 500 BARŮ</t>
    </r>
    <r>
      <rPr>
        <sz val="9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(dl.6m x š.0,25m) + (dl.4m x v.0,8m) = 1,5m2 + 3,2m2 = 4,7m2 - LEVÁ STRANA - OČIŠTĚNÍ - ŘÍMSA
(dl.6m x š.0,8m) + (dl.3m x v.0,6m) = 4,8m2 + 1,8m2 = 6,6m2 - PRAVÁ STRANA - OČIŠTĚNÍ - ŘÍMSA</t>
    </r>
    <r>
      <rPr>
        <sz val="8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(dl.14m x š.1,5m) = 21m2 - POD SILNICÍ - OČIŠTĚNÍ - STROP</t>
    </r>
  </si>
  <si>
    <r>
      <t xml:space="preserve">OČIŠTĚNÍ BETON KONSTR OD VEGETACE
</t>
    </r>
    <r>
      <rPr>
        <sz val="8"/>
        <rFont val="Arial"/>
        <family val="2"/>
        <charset val="238"/>
      </rPr>
      <t>(dl.6m x š.0,25m) + (dl.4m x v.0,8m) = 1,5m2 + 3,2m2 = 4,7m2 - LEVÁ STRANA - OČIŠTĚNÍ - ŘÍMSA
(dl.6m x š.0,8m) + (dl.3m x v.0,6m) = 4,8m2 + 1,8m2 = 6,6m2 - PRAVÁ STRANA - OČIŠTĚNÍ - ŘÍMSA
(dl.14m x š.1,5m) = 21m2 - POD SILNICÍ - OČIŠTĚNÍ - STROP</t>
    </r>
  </si>
  <si>
    <t>Oprava propustku Libenice (dle technické specifikace)</t>
  </si>
  <si>
    <t>Bc. Petr Holan, Vladimír Kratochvíl</t>
  </si>
  <si>
    <t xml:space="preserve">Odkopávky a prokopávky obecné tř. III, odvoz do 20 km </t>
  </si>
  <si>
    <t>III/33355 kř. I/38 – Libenice - Grunta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</si>
</sst>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.mm\.yyyy"/>
    <numFmt numFmtId="165" formatCode="#,##0.000"/>
    <numFmt numFmtId="166" formatCode="#,##0;&quot;-&quot;#,##0"/>
    <numFmt numFmtId="167" formatCode="#,##0.000;&quot;-&quot;#,##0.000"/>
    <numFmt numFmtId="168" formatCode="#,##0.00;&quot;-&quot;#,##0.00"/>
    <numFmt numFmtId="169" formatCode="#,##0.00\ &quot;Kč&quot;"/>
  </numFmts>
  <fonts count="38" x14ac:knownFonts="1">
    <font>
      <sz val="8"/>
      <name val="Trebuchet MS"/>
      <family val="2"/>
    </font>
    <font>
      <sz val="10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6"/>
      <name val="Trebuchet MS"/>
      <family val="2"/>
    </font>
    <font>
      <b/>
      <sz val="12"/>
      <name val="Trebuchet MS"/>
      <family val="2"/>
    </font>
    <font>
      <sz val="9"/>
      <name val="Trebuchet MS"/>
      <family val="2"/>
    </font>
    <font>
      <sz val="12"/>
      <name val="Trebuchet MS"/>
      <family val="2"/>
    </font>
    <font>
      <sz val="7"/>
      <name val="Trebuchet MS"/>
      <family val="2"/>
    </font>
    <font>
      <i/>
      <sz val="8"/>
      <name val="Trebuchet MS"/>
      <family val="2"/>
    </font>
    <font>
      <b/>
      <sz val="8"/>
      <name val="Trebuchet MS"/>
      <family val="2"/>
    </font>
    <font>
      <u/>
      <sz val="8"/>
      <name val="Trebuchet MS"/>
      <family val="2"/>
    </font>
    <font>
      <b/>
      <u/>
      <sz val="8"/>
      <name val="Trebuchet MS"/>
      <family val="2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name val="MS Sans Serif"/>
      <charset val="1"/>
    </font>
    <font>
      <sz val="8"/>
      <name val="MS Sans Serif"/>
      <family val="2"/>
      <charset val="238"/>
    </font>
    <font>
      <b/>
      <sz val="6"/>
      <name val="Trebuchet MS"/>
      <family val="2"/>
    </font>
    <font>
      <sz val="6"/>
      <name val="Trebuchet MS"/>
      <family val="2"/>
    </font>
    <font>
      <b/>
      <sz val="11"/>
      <color theme="3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Arial CE"/>
      <family val="2"/>
      <charset val="238"/>
    </font>
    <font>
      <sz val="9"/>
      <name val="Trebuchet MS"/>
      <family val="2"/>
      <charset val="238"/>
    </font>
    <font>
      <sz val="7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22" fillId="0" borderId="0" applyNumberFormat="0" applyBorder="0" applyProtection="0"/>
    <xf numFmtId="0" fontId="23" fillId="0" borderId="0" applyAlignment="0">
      <alignment vertical="top" wrapText="1"/>
      <protection locked="0"/>
    </xf>
    <xf numFmtId="9" fontId="24" fillId="0" borderId="0" applyFont="0" applyFill="0" applyBorder="0" applyAlignment="0" applyProtection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7" fillId="0" borderId="0" applyNumberFormat="0" applyFill="0" applyBorder="0" applyAlignment="0" applyProtection="0"/>
  </cellStyleXfs>
  <cellXfs count="140">
    <xf numFmtId="0" fontId="0" fillId="0" borderId="0" xfId="0"/>
    <xf numFmtId="0" fontId="3" fillId="0" borderId="0" xfId="1" applyFont="1" applyAlignment="1">
      <alignment vertical="center"/>
    </xf>
    <xf numFmtId="0" fontId="3" fillId="0" borderId="4" xfId="1" applyFont="1" applyBorder="1" applyAlignment="1">
      <alignment vertical="center"/>
    </xf>
    <xf numFmtId="49" fontId="6" fillId="3" borderId="1" xfId="1" applyNumberFormat="1" applyFont="1" applyFill="1" applyBorder="1" applyAlignment="1">
      <alignment horizontal="center" vertical="center"/>
    </xf>
    <xf numFmtId="49" fontId="8" fillId="0" borderId="9" xfId="1" applyNumberFormat="1" applyFont="1" applyBorder="1" applyAlignment="1">
      <alignment horizontal="left" vertical="center"/>
    </xf>
    <xf numFmtId="49" fontId="9" fillId="0" borderId="1" xfId="1" applyNumberFormat="1" applyFont="1" applyBorder="1" applyAlignment="1">
      <alignment horizontal="left" vertical="center"/>
    </xf>
    <xf numFmtId="4" fontId="9" fillId="0" borderId="1" xfId="1" applyNumberFormat="1" applyFont="1" applyBorder="1" applyAlignment="1">
      <alignment horizontal="right" vertical="center"/>
    </xf>
    <xf numFmtId="49" fontId="8" fillId="0" borderId="10" xfId="1" applyNumberFormat="1" applyFont="1" applyBorder="1" applyAlignment="1">
      <alignment horizontal="left" vertical="center"/>
    </xf>
    <xf numFmtId="49" fontId="9" fillId="0" borderId="1" xfId="1" applyNumberFormat="1" applyFont="1" applyBorder="1" applyAlignment="1">
      <alignment horizontal="right" vertical="center"/>
    </xf>
    <xf numFmtId="4" fontId="8" fillId="0" borderId="1" xfId="1" applyNumberFormat="1" applyFont="1" applyBorder="1" applyAlignment="1">
      <alignment horizontal="right" vertical="center"/>
    </xf>
    <xf numFmtId="0" fontId="3" fillId="0" borderId="6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4" fontId="8" fillId="3" borderId="8" xfId="1" applyNumberFormat="1" applyFont="1" applyFill="1" applyBorder="1" applyAlignment="1">
      <alignment horizontal="right" vertical="center"/>
    </xf>
    <xf numFmtId="0" fontId="3" fillId="0" borderId="5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/>
    <xf numFmtId="0" fontId="0" fillId="0" borderId="0" xfId="0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Protection="1">
      <protection locked="0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7" fillId="0" borderId="0" xfId="10"/>
    <xf numFmtId="0" fontId="27" fillId="0" borderId="0" xfId="10" applyProtection="1">
      <protection locked="0"/>
    </xf>
    <xf numFmtId="169" fontId="27" fillId="0" borderId="0" xfId="10" applyNumberFormat="1"/>
    <xf numFmtId="0" fontId="28" fillId="0" borderId="0" xfId="10" applyFont="1" applyAlignment="1">
      <alignment horizontal="left"/>
    </xf>
    <xf numFmtId="0" fontId="29" fillId="6" borderId="1" xfId="0" applyFont="1" applyFill="1" applyBorder="1" applyAlignment="1">
      <alignment vertical="center"/>
    </xf>
    <xf numFmtId="0" fontId="29" fillId="6" borderId="1" xfId="0" applyFont="1" applyFill="1" applyBorder="1" applyAlignment="1">
      <alignment vertical="center" wrapText="1"/>
    </xf>
    <xf numFmtId="0" fontId="30" fillId="6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 wrapText="1"/>
    </xf>
    <xf numFmtId="165" fontId="0" fillId="0" borderId="0" xfId="0" applyNumberFormat="1" applyAlignment="1">
      <alignment vertical="center"/>
    </xf>
    <xf numFmtId="4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>
      <alignment vertical="center"/>
    </xf>
    <xf numFmtId="0" fontId="29" fillId="6" borderId="1" xfId="0" applyFont="1" applyFill="1" applyBorder="1" applyAlignment="1">
      <alignment horizontal="center" vertical="center"/>
    </xf>
    <xf numFmtId="49" fontId="29" fillId="6" borderId="1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0" fontId="29" fillId="0" borderId="1" xfId="2" applyFont="1" applyBorder="1" applyAlignment="1">
      <alignment horizontal="left" vertical="center" wrapText="1"/>
    </xf>
    <xf numFmtId="0" fontId="29" fillId="6" borderId="1" xfId="0" applyFont="1" applyFill="1" applyBorder="1" applyAlignment="1" applyProtection="1">
      <alignment horizontal="center" wrapText="1"/>
      <protection locked="0"/>
    </xf>
    <xf numFmtId="0" fontId="29" fillId="6" borderId="1" xfId="0" applyFont="1" applyFill="1" applyBorder="1" applyAlignment="1">
      <alignment horizontal="center" wrapText="1"/>
    </xf>
    <xf numFmtId="0" fontId="29" fillId="6" borderId="1" xfId="0" applyFont="1" applyFill="1" applyBorder="1" applyAlignment="1" applyProtection="1">
      <alignment horizontal="center" vertical="center" wrapText="1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vertical="center"/>
    </xf>
    <xf numFmtId="4" fontId="29" fillId="0" borderId="1" xfId="0" applyNumberFormat="1" applyFont="1" applyBorder="1" applyAlignment="1" applyProtection="1">
      <alignment vertical="center"/>
      <protection locked="0"/>
    </xf>
    <xf numFmtId="4" fontId="29" fillId="0" borderId="1" xfId="0" applyNumberFormat="1" applyFont="1" applyBorder="1" applyAlignment="1">
      <alignment vertical="center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2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33" fillId="0" borderId="0" xfId="0" applyNumberFormat="1" applyFont="1" applyAlignment="1">
      <alignment vertical="center"/>
    </xf>
    <xf numFmtId="4" fontId="29" fillId="6" borderId="1" xfId="0" applyNumberFormat="1" applyFont="1" applyFill="1" applyBorder="1" applyAlignment="1" applyProtection="1">
      <alignment vertical="center"/>
      <protection locked="0"/>
    </xf>
    <xf numFmtId="49" fontId="29" fillId="6" borderId="1" xfId="0" applyNumberFormat="1" applyFont="1" applyFill="1" applyBorder="1" applyAlignment="1">
      <alignment horizontal="left" vertical="center"/>
    </xf>
    <xf numFmtId="0" fontId="29" fillId="6" borderId="1" xfId="0" applyFont="1" applyFill="1" applyBorder="1" applyAlignment="1">
      <alignment horizontal="left" vertical="center" wrapText="1"/>
    </xf>
    <xf numFmtId="0" fontId="36" fillId="6" borderId="1" xfId="0" applyFont="1" applyFill="1" applyBorder="1" applyAlignment="1">
      <alignment horizontal="left" vertical="center" wrapText="1"/>
    </xf>
    <xf numFmtId="0" fontId="29" fillId="6" borderId="1" xfId="0" applyFont="1" applyFill="1" applyBorder="1" applyAlignment="1">
      <alignment horizontal="left" vertical="center"/>
    </xf>
    <xf numFmtId="166" fontId="37" fillId="0" borderId="0" xfId="3" applyNumberFormat="1" applyFont="1" applyAlignment="1" applyProtection="1">
      <alignment horizontal="center" vertical="center"/>
      <protection locked="0"/>
    </xf>
    <xf numFmtId="0" fontId="37" fillId="0" borderId="0" xfId="3" applyFont="1" applyAlignment="1" applyProtection="1">
      <alignment horizontal="left" vertical="center" wrapText="1"/>
      <protection locked="0"/>
    </xf>
    <xf numFmtId="167" fontId="37" fillId="0" borderId="0" xfId="3" applyNumberFormat="1" applyFont="1" applyAlignment="1" applyProtection="1">
      <alignment horizontal="right" vertical="center"/>
      <protection locked="0"/>
    </xf>
    <xf numFmtId="168" fontId="37" fillId="0" borderId="0" xfId="3" applyNumberFormat="1" applyFont="1" applyAlignment="1" applyProtection="1">
      <alignment horizontal="right" vertical="center"/>
      <protection locked="0"/>
    </xf>
    <xf numFmtId="0" fontId="29" fillId="0" borderId="0" xfId="0" applyFont="1" applyAlignment="1">
      <alignment vertical="center"/>
    </xf>
    <xf numFmtId="0" fontId="37" fillId="0" borderId="0" xfId="3" applyFont="1" applyAlignment="1">
      <alignment vertical="center"/>
    </xf>
    <xf numFmtId="4" fontId="20" fillId="0" borderId="0" xfId="0" applyNumberFormat="1" applyFont="1" applyAlignment="1">
      <alignment vertical="center"/>
    </xf>
    <xf numFmtId="49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14" fontId="20" fillId="2" borderId="1" xfId="1" applyNumberFormat="1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/>
    </xf>
    <xf numFmtId="14" fontId="3" fillId="0" borderId="1" xfId="1" applyNumberFormat="1" applyFont="1" applyBorder="1" applyAlignment="1">
      <alignment horizontal="left" vertical="center" wrapText="1"/>
    </xf>
    <xf numFmtId="14" fontId="21" fillId="5" borderId="1" xfId="1" applyNumberFormat="1" applyFont="1" applyFill="1" applyBorder="1" applyAlignment="1">
      <alignment horizontal="center" vertical="center"/>
    </xf>
    <xf numFmtId="0" fontId="21" fillId="5" borderId="1" xfId="1" applyFont="1" applyFill="1" applyBorder="1" applyAlignment="1">
      <alignment horizontal="center" vertical="center"/>
    </xf>
    <xf numFmtId="49" fontId="21" fillId="5" borderId="1" xfId="1" applyNumberFormat="1" applyFont="1" applyFill="1" applyBorder="1" applyAlignment="1">
      <alignment horizontal="left" vertical="center"/>
    </xf>
    <xf numFmtId="0" fontId="21" fillId="5" borderId="1" xfId="1" applyFont="1" applyFill="1" applyBorder="1" applyAlignment="1">
      <alignment horizontal="left" vertical="center"/>
    </xf>
    <xf numFmtId="49" fontId="5" fillId="0" borderId="6" xfId="1" applyNumberFormat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49" fontId="9" fillId="0" borderId="7" xfId="1" applyNumberFormat="1" applyFont="1" applyBorder="1" applyAlignment="1">
      <alignment horizontal="left" vertical="center"/>
    </xf>
    <xf numFmtId="0" fontId="9" fillId="0" borderId="8" xfId="1" applyFont="1" applyBorder="1" applyAlignment="1">
      <alignment horizontal="left" vertical="center"/>
    </xf>
    <xf numFmtId="49" fontId="8" fillId="0" borderId="7" xfId="1" applyNumberFormat="1" applyFont="1" applyBorder="1" applyAlignment="1">
      <alignment horizontal="left" vertical="center"/>
    </xf>
    <xf numFmtId="0" fontId="8" fillId="0" borderId="8" xfId="1" applyFont="1" applyBorder="1" applyAlignment="1">
      <alignment horizontal="left" vertical="center"/>
    </xf>
    <xf numFmtId="49" fontId="8" fillId="3" borderId="7" xfId="1" applyNumberFormat="1" applyFont="1" applyFill="1" applyBorder="1" applyAlignment="1">
      <alignment horizontal="left" vertical="center"/>
    </xf>
    <xf numFmtId="0" fontId="8" fillId="3" borderId="6" xfId="1" applyFont="1" applyFill="1" applyBorder="1" applyAlignment="1">
      <alignment horizontal="left" vertical="center"/>
    </xf>
    <xf numFmtId="49" fontId="9" fillId="4" borderId="12" xfId="1" applyNumberFormat="1" applyFont="1" applyFill="1" applyBorder="1" applyAlignment="1">
      <alignment horizontal="center" vertical="center"/>
    </xf>
    <xf numFmtId="0" fontId="9" fillId="4" borderId="13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49" fontId="10" fillId="0" borderId="15" xfId="1" applyNumberFormat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49" fontId="9" fillId="0" borderId="15" xfId="1" applyNumberFormat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49" fontId="9" fillId="0" borderId="12" xfId="1" applyNumberFormat="1" applyFont="1" applyBorder="1" applyAlignment="1">
      <alignment horizontal="center" vertical="center"/>
    </xf>
    <xf numFmtId="49" fontId="9" fillId="0" borderId="13" xfId="1" applyNumberFormat="1" applyFont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5" xfId="1" applyNumberFormat="1" applyFont="1" applyBorder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49" fontId="9" fillId="0" borderId="16" xfId="1" applyNumberFormat="1" applyFont="1" applyBorder="1" applyAlignment="1">
      <alignment horizontal="center" vertical="center"/>
    </xf>
    <xf numFmtId="49" fontId="9" fillId="0" borderId="17" xfId="1" applyNumberFormat="1" applyFont="1" applyBorder="1" applyAlignment="1">
      <alignment horizontal="center"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49" fontId="9" fillId="0" borderId="17" xfId="1" applyNumberFormat="1" applyFont="1" applyBorder="1" applyAlignment="1">
      <alignment horizontal="left" vertical="center"/>
    </xf>
    <xf numFmtId="0" fontId="9" fillId="0" borderId="18" xfId="1" applyFont="1" applyBorder="1" applyAlignment="1">
      <alignment horizontal="left" vertical="center"/>
    </xf>
    <xf numFmtId="0" fontId="9" fillId="0" borderId="19" xfId="1" applyFont="1" applyBorder="1" applyAlignment="1">
      <alignment horizontal="left" vertical="center"/>
    </xf>
    <xf numFmtId="49" fontId="7" fillId="0" borderId="15" xfId="1" applyNumberFormat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16" xfId="1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</cellXfs>
  <cellStyles count="11">
    <cellStyle name="Nadpis 4" xfId="10" builtinId="19"/>
    <cellStyle name="Normal" xfId="2" xr:uid="{D1F38A35-1E67-4DE1-83B1-6B13A6D41E47}"/>
    <cellStyle name="Normální" xfId="0" builtinId="0" customBuiltin="1"/>
    <cellStyle name="normální 2" xfId="1" xr:uid="{00000000-0005-0000-0000-000001000000}"/>
    <cellStyle name="Normální 3" xfId="4" xr:uid="{A6B8884F-51DA-4923-BE18-A409CEEEEE07}"/>
    <cellStyle name="Normální 4" xfId="3" xr:uid="{156F2262-41C5-4A62-B1A6-01F07FC0D636}"/>
    <cellStyle name="Normální 5" xfId="6" xr:uid="{1022F4DE-368A-4A9F-91DD-948DAA4FD00F}"/>
    <cellStyle name="Normální 6" xfId="7" xr:uid="{55765E1D-3ABA-4D95-B22D-93EC74D2EB9F}"/>
    <cellStyle name="Normální 7" xfId="8" xr:uid="{797E1C34-8807-40F9-BBEF-7C1BD7C3B173}"/>
    <cellStyle name="Normální 8" xfId="9" xr:uid="{87A3E7DD-EA66-404B-ADAC-6D2CEE3D8C1F}"/>
    <cellStyle name="Procenta 2" xfId="5" xr:uid="{D61E7F1D-7B92-4314-BDF5-7706B7667A6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106681</xdr:colOff>
      <xdr:row>27</xdr:row>
      <xdr:rowOff>163006</xdr:rowOff>
    </xdr:from>
    <xdr:to>
      <xdr:col>2</xdr:col>
      <xdr:colOff>1152526</xdr:colOff>
      <xdr:row>30</xdr:row>
      <xdr:rowOff>20955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1C6ACD94-7E25-41B6-AA90-1DA2F4293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6681" y="6632386"/>
          <a:ext cx="2524125" cy="654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workbookViewId="0">
      <selection activeCell="C23" sqref="C23"/>
    </sheetView>
  </sheetViews>
  <sheetFormatPr defaultColWidth="13.33203125" defaultRowHeight="12.75" x14ac:dyDescent="0.3"/>
  <cols>
    <col min="1" max="1" width="10.6640625" style="1" customWidth="1"/>
    <col min="2" max="2" width="17" style="1" customWidth="1"/>
    <col min="3" max="3" width="25.33203125" style="1" customWidth="1"/>
    <col min="4" max="4" width="13.6640625" style="1" customWidth="1"/>
    <col min="5" max="5" width="21.5" style="1" customWidth="1"/>
    <col min="6" max="6" width="32.33203125" style="1" customWidth="1"/>
    <col min="7" max="7" width="12.1640625" style="1" customWidth="1"/>
    <col min="8" max="8" width="15.83203125" style="1" customWidth="1"/>
    <col min="9" max="9" width="33.83203125" style="1" customWidth="1"/>
    <col min="10" max="256" width="13.33203125" style="1"/>
    <col min="257" max="257" width="10.6640625" style="1" customWidth="1"/>
    <col min="258" max="258" width="13.83203125" style="1" customWidth="1"/>
    <col min="259" max="259" width="25.33203125" style="1" customWidth="1"/>
    <col min="260" max="260" width="10.33203125" style="1" customWidth="1"/>
    <col min="261" max="261" width="16.33203125" style="1" customWidth="1"/>
    <col min="262" max="262" width="32.33203125" style="1" customWidth="1"/>
    <col min="263" max="263" width="12.1640625" style="1" customWidth="1"/>
    <col min="264" max="264" width="15.83203125" style="1" customWidth="1"/>
    <col min="265" max="265" width="33.83203125" style="1" customWidth="1"/>
    <col min="266" max="512" width="13.33203125" style="1"/>
    <col min="513" max="513" width="10.6640625" style="1" customWidth="1"/>
    <col min="514" max="514" width="13.83203125" style="1" customWidth="1"/>
    <col min="515" max="515" width="25.33203125" style="1" customWidth="1"/>
    <col min="516" max="516" width="10.33203125" style="1" customWidth="1"/>
    <col min="517" max="517" width="16.33203125" style="1" customWidth="1"/>
    <col min="518" max="518" width="32.33203125" style="1" customWidth="1"/>
    <col min="519" max="519" width="12.1640625" style="1" customWidth="1"/>
    <col min="520" max="520" width="15.83203125" style="1" customWidth="1"/>
    <col min="521" max="521" width="33.83203125" style="1" customWidth="1"/>
    <col min="522" max="768" width="13.33203125" style="1"/>
    <col min="769" max="769" width="10.6640625" style="1" customWidth="1"/>
    <col min="770" max="770" width="13.83203125" style="1" customWidth="1"/>
    <col min="771" max="771" width="25.33203125" style="1" customWidth="1"/>
    <col min="772" max="772" width="10.33203125" style="1" customWidth="1"/>
    <col min="773" max="773" width="16.33203125" style="1" customWidth="1"/>
    <col min="774" max="774" width="32.33203125" style="1" customWidth="1"/>
    <col min="775" max="775" width="12.1640625" style="1" customWidth="1"/>
    <col min="776" max="776" width="15.83203125" style="1" customWidth="1"/>
    <col min="777" max="777" width="33.83203125" style="1" customWidth="1"/>
    <col min="778" max="1024" width="13.33203125" style="1"/>
    <col min="1025" max="1025" width="10.6640625" style="1" customWidth="1"/>
    <col min="1026" max="1026" width="13.83203125" style="1" customWidth="1"/>
    <col min="1027" max="1027" width="25.33203125" style="1" customWidth="1"/>
    <col min="1028" max="1028" width="10.33203125" style="1" customWidth="1"/>
    <col min="1029" max="1029" width="16.33203125" style="1" customWidth="1"/>
    <col min="1030" max="1030" width="32.33203125" style="1" customWidth="1"/>
    <col min="1031" max="1031" width="12.1640625" style="1" customWidth="1"/>
    <col min="1032" max="1032" width="15.83203125" style="1" customWidth="1"/>
    <col min="1033" max="1033" width="33.83203125" style="1" customWidth="1"/>
    <col min="1034" max="1280" width="13.33203125" style="1"/>
    <col min="1281" max="1281" width="10.6640625" style="1" customWidth="1"/>
    <col min="1282" max="1282" width="13.83203125" style="1" customWidth="1"/>
    <col min="1283" max="1283" width="25.33203125" style="1" customWidth="1"/>
    <col min="1284" max="1284" width="10.33203125" style="1" customWidth="1"/>
    <col min="1285" max="1285" width="16.33203125" style="1" customWidth="1"/>
    <col min="1286" max="1286" width="32.33203125" style="1" customWidth="1"/>
    <col min="1287" max="1287" width="12.1640625" style="1" customWidth="1"/>
    <col min="1288" max="1288" width="15.83203125" style="1" customWidth="1"/>
    <col min="1289" max="1289" width="33.83203125" style="1" customWidth="1"/>
    <col min="1290" max="1536" width="13.33203125" style="1"/>
    <col min="1537" max="1537" width="10.6640625" style="1" customWidth="1"/>
    <col min="1538" max="1538" width="13.83203125" style="1" customWidth="1"/>
    <col min="1539" max="1539" width="25.33203125" style="1" customWidth="1"/>
    <col min="1540" max="1540" width="10.33203125" style="1" customWidth="1"/>
    <col min="1541" max="1541" width="16.33203125" style="1" customWidth="1"/>
    <col min="1542" max="1542" width="32.33203125" style="1" customWidth="1"/>
    <col min="1543" max="1543" width="12.1640625" style="1" customWidth="1"/>
    <col min="1544" max="1544" width="15.83203125" style="1" customWidth="1"/>
    <col min="1545" max="1545" width="33.83203125" style="1" customWidth="1"/>
    <col min="1546" max="1792" width="13.33203125" style="1"/>
    <col min="1793" max="1793" width="10.6640625" style="1" customWidth="1"/>
    <col min="1794" max="1794" width="13.83203125" style="1" customWidth="1"/>
    <col min="1795" max="1795" width="25.33203125" style="1" customWidth="1"/>
    <col min="1796" max="1796" width="10.33203125" style="1" customWidth="1"/>
    <col min="1797" max="1797" width="16.33203125" style="1" customWidth="1"/>
    <col min="1798" max="1798" width="32.33203125" style="1" customWidth="1"/>
    <col min="1799" max="1799" width="12.1640625" style="1" customWidth="1"/>
    <col min="1800" max="1800" width="15.83203125" style="1" customWidth="1"/>
    <col min="1801" max="1801" width="33.83203125" style="1" customWidth="1"/>
    <col min="1802" max="2048" width="13.33203125" style="1"/>
    <col min="2049" max="2049" width="10.6640625" style="1" customWidth="1"/>
    <col min="2050" max="2050" width="13.83203125" style="1" customWidth="1"/>
    <col min="2051" max="2051" width="25.33203125" style="1" customWidth="1"/>
    <col min="2052" max="2052" width="10.33203125" style="1" customWidth="1"/>
    <col min="2053" max="2053" width="16.33203125" style="1" customWidth="1"/>
    <col min="2054" max="2054" width="32.33203125" style="1" customWidth="1"/>
    <col min="2055" max="2055" width="12.1640625" style="1" customWidth="1"/>
    <col min="2056" max="2056" width="15.83203125" style="1" customWidth="1"/>
    <col min="2057" max="2057" width="33.83203125" style="1" customWidth="1"/>
    <col min="2058" max="2304" width="13.33203125" style="1"/>
    <col min="2305" max="2305" width="10.6640625" style="1" customWidth="1"/>
    <col min="2306" max="2306" width="13.83203125" style="1" customWidth="1"/>
    <col min="2307" max="2307" width="25.33203125" style="1" customWidth="1"/>
    <col min="2308" max="2308" width="10.33203125" style="1" customWidth="1"/>
    <col min="2309" max="2309" width="16.33203125" style="1" customWidth="1"/>
    <col min="2310" max="2310" width="32.33203125" style="1" customWidth="1"/>
    <col min="2311" max="2311" width="12.1640625" style="1" customWidth="1"/>
    <col min="2312" max="2312" width="15.83203125" style="1" customWidth="1"/>
    <col min="2313" max="2313" width="33.83203125" style="1" customWidth="1"/>
    <col min="2314" max="2560" width="13.33203125" style="1"/>
    <col min="2561" max="2561" width="10.6640625" style="1" customWidth="1"/>
    <col min="2562" max="2562" width="13.83203125" style="1" customWidth="1"/>
    <col min="2563" max="2563" width="25.33203125" style="1" customWidth="1"/>
    <col min="2564" max="2564" width="10.33203125" style="1" customWidth="1"/>
    <col min="2565" max="2565" width="16.33203125" style="1" customWidth="1"/>
    <col min="2566" max="2566" width="32.33203125" style="1" customWidth="1"/>
    <col min="2567" max="2567" width="12.1640625" style="1" customWidth="1"/>
    <col min="2568" max="2568" width="15.83203125" style="1" customWidth="1"/>
    <col min="2569" max="2569" width="33.83203125" style="1" customWidth="1"/>
    <col min="2570" max="2816" width="13.33203125" style="1"/>
    <col min="2817" max="2817" width="10.6640625" style="1" customWidth="1"/>
    <col min="2818" max="2818" width="13.83203125" style="1" customWidth="1"/>
    <col min="2819" max="2819" width="25.33203125" style="1" customWidth="1"/>
    <col min="2820" max="2820" width="10.33203125" style="1" customWidth="1"/>
    <col min="2821" max="2821" width="16.33203125" style="1" customWidth="1"/>
    <col min="2822" max="2822" width="32.33203125" style="1" customWidth="1"/>
    <col min="2823" max="2823" width="12.1640625" style="1" customWidth="1"/>
    <col min="2824" max="2824" width="15.83203125" style="1" customWidth="1"/>
    <col min="2825" max="2825" width="33.83203125" style="1" customWidth="1"/>
    <col min="2826" max="3072" width="13.33203125" style="1"/>
    <col min="3073" max="3073" width="10.6640625" style="1" customWidth="1"/>
    <col min="3074" max="3074" width="13.83203125" style="1" customWidth="1"/>
    <col min="3075" max="3075" width="25.33203125" style="1" customWidth="1"/>
    <col min="3076" max="3076" width="10.33203125" style="1" customWidth="1"/>
    <col min="3077" max="3077" width="16.33203125" style="1" customWidth="1"/>
    <col min="3078" max="3078" width="32.33203125" style="1" customWidth="1"/>
    <col min="3079" max="3079" width="12.1640625" style="1" customWidth="1"/>
    <col min="3080" max="3080" width="15.83203125" style="1" customWidth="1"/>
    <col min="3081" max="3081" width="33.83203125" style="1" customWidth="1"/>
    <col min="3082" max="3328" width="13.33203125" style="1"/>
    <col min="3329" max="3329" width="10.6640625" style="1" customWidth="1"/>
    <col min="3330" max="3330" width="13.83203125" style="1" customWidth="1"/>
    <col min="3331" max="3331" width="25.33203125" style="1" customWidth="1"/>
    <col min="3332" max="3332" width="10.33203125" style="1" customWidth="1"/>
    <col min="3333" max="3333" width="16.33203125" style="1" customWidth="1"/>
    <col min="3334" max="3334" width="32.33203125" style="1" customWidth="1"/>
    <col min="3335" max="3335" width="12.1640625" style="1" customWidth="1"/>
    <col min="3336" max="3336" width="15.83203125" style="1" customWidth="1"/>
    <col min="3337" max="3337" width="33.83203125" style="1" customWidth="1"/>
    <col min="3338" max="3584" width="13.33203125" style="1"/>
    <col min="3585" max="3585" width="10.6640625" style="1" customWidth="1"/>
    <col min="3586" max="3586" width="13.83203125" style="1" customWidth="1"/>
    <col min="3587" max="3587" width="25.33203125" style="1" customWidth="1"/>
    <col min="3588" max="3588" width="10.33203125" style="1" customWidth="1"/>
    <col min="3589" max="3589" width="16.33203125" style="1" customWidth="1"/>
    <col min="3590" max="3590" width="32.33203125" style="1" customWidth="1"/>
    <col min="3591" max="3591" width="12.1640625" style="1" customWidth="1"/>
    <col min="3592" max="3592" width="15.83203125" style="1" customWidth="1"/>
    <col min="3593" max="3593" width="33.83203125" style="1" customWidth="1"/>
    <col min="3594" max="3840" width="13.33203125" style="1"/>
    <col min="3841" max="3841" width="10.6640625" style="1" customWidth="1"/>
    <col min="3842" max="3842" width="13.83203125" style="1" customWidth="1"/>
    <col min="3843" max="3843" width="25.33203125" style="1" customWidth="1"/>
    <col min="3844" max="3844" width="10.33203125" style="1" customWidth="1"/>
    <col min="3845" max="3845" width="16.33203125" style="1" customWidth="1"/>
    <col min="3846" max="3846" width="32.33203125" style="1" customWidth="1"/>
    <col min="3847" max="3847" width="12.1640625" style="1" customWidth="1"/>
    <col min="3848" max="3848" width="15.83203125" style="1" customWidth="1"/>
    <col min="3849" max="3849" width="33.83203125" style="1" customWidth="1"/>
    <col min="3850" max="4096" width="13.33203125" style="1"/>
    <col min="4097" max="4097" width="10.6640625" style="1" customWidth="1"/>
    <col min="4098" max="4098" width="13.83203125" style="1" customWidth="1"/>
    <col min="4099" max="4099" width="25.33203125" style="1" customWidth="1"/>
    <col min="4100" max="4100" width="10.33203125" style="1" customWidth="1"/>
    <col min="4101" max="4101" width="16.33203125" style="1" customWidth="1"/>
    <col min="4102" max="4102" width="32.33203125" style="1" customWidth="1"/>
    <col min="4103" max="4103" width="12.1640625" style="1" customWidth="1"/>
    <col min="4104" max="4104" width="15.83203125" style="1" customWidth="1"/>
    <col min="4105" max="4105" width="33.83203125" style="1" customWidth="1"/>
    <col min="4106" max="4352" width="13.33203125" style="1"/>
    <col min="4353" max="4353" width="10.6640625" style="1" customWidth="1"/>
    <col min="4354" max="4354" width="13.83203125" style="1" customWidth="1"/>
    <col min="4355" max="4355" width="25.33203125" style="1" customWidth="1"/>
    <col min="4356" max="4356" width="10.33203125" style="1" customWidth="1"/>
    <col min="4357" max="4357" width="16.33203125" style="1" customWidth="1"/>
    <col min="4358" max="4358" width="32.33203125" style="1" customWidth="1"/>
    <col min="4359" max="4359" width="12.1640625" style="1" customWidth="1"/>
    <col min="4360" max="4360" width="15.83203125" style="1" customWidth="1"/>
    <col min="4361" max="4361" width="33.83203125" style="1" customWidth="1"/>
    <col min="4362" max="4608" width="13.33203125" style="1"/>
    <col min="4609" max="4609" width="10.6640625" style="1" customWidth="1"/>
    <col min="4610" max="4610" width="13.83203125" style="1" customWidth="1"/>
    <col min="4611" max="4611" width="25.33203125" style="1" customWidth="1"/>
    <col min="4612" max="4612" width="10.33203125" style="1" customWidth="1"/>
    <col min="4613" max="4613" width="16.33203125" style="1" customWidth="1"/>
    <col min="4614" max="4614" width="32.33203125" style="1" customWidth="1"/>
    <col min="4615" max="4615" width="12.1640625" style="1" customWidth="1"/>
    <col min="4616" max="4616" width="15.83203125" style="1" customWidth="1"/>
    <col min="4617" max="4617" width="33.83203125" style="1" customWidth="1"/>
    <col min="4618" max="4864" width="13.33203125" style="1"/>
    <col min="4865" max="4865" width="10.6640625" style="1" customWidth="1"/>
    <col min="4866" max="4866" width="13.83203125" style="1" customWidth="1"/>
    <col min="4867" max="4867" width="25.33203125" style="1" customWidth="1"/>
    <col min="4868" max="4868" width="10.33203125" style="1" customWidth="1"/>
    <col min="4869" max="4869" width="16.33203125" style="1" customWidth="1"/>
    <col min="4870" max="4870" width="32.33203125" style="1" customWidth="1"/>
    <col min="4871" max="4871" width="12.1640625" style="1" customWidth="1"/>
    <col min="4872" max="4872" width="15.83203125" style="1" customWidth="1"/>
    <col min="4873" max="4873" width="33.83203125" style="1" customWidth="1"/>
    <col min="4874" max="5120" width="13.33203125" style="1"/>
    <col min="5121" max="5121" width="10.6640625" style="1" customWidth="1"/>
    <col min="5122" max="5122" width="13.83203125" style="1" customWidth="1"/>
    <col min="5123" max="5123" width="25.33203125" style="1" customWidth="1"/>
    <col min="5124" max="5124" width="10.33203125" style="1" customWidth="1"/>
    <col min="5125" max="5125" width="16.33203125" style="1" customWidth="1"/>
    <col min="5126" max="5126" width="32.33203125" style="1" customWidth="1"/>
    <col min="5127" max="5127" width="12.1640625" style="1" customWidth="1"/>
    <col min="5128" max="5128" width="15.83203125" style="1" customWidth="1"/>
    <col min="5129" max="5129" width="33.83203125" style="1" customWidth="1"/>
    <col min="5130" max="5376" width="13.33203125" style="1"/>
    <col min="5377" max="5377" width="10.6640625" style="1" customWidth="1"/>
    <col min="5378" max="5378" width="13.83203125" style="1" customWidth="1"/>
    <col min="5379" max="5379" width="25.33203125" style="1" customWidth="1"/>
    <col min="5380" max="5380" width="10.33203125" style="1" customWidth="1"/>
    <col min="5381" max="5381" width="16.33203125" style="1" customWidth="1"/>
    <col min="5382" max="5382" width="32.33203125" style="1" customWidth="1"/>
    <col min="5383" max="5383" width="12.1640625" style="1" customWidth="1"/>
    <col min="5384" max="5384" width="15.83203125" style="1" customWidth="1"/>
    <col min="5385" max="5385" width="33.83203125" style="1" customWidth="1"/>
    <col min="5386" max="5632" width="13.33203125" style="1"/>
    <col min="5633" max="5633" width="10.6640625" style="1" customWidth="1"/>
    <col min="5634" max="5634" width="13.83203125" style="1" customWidth="1"/>
    <col min="5635" max="5635" width="25.33203125" style="1" customWidth="1"/>
    <col min="5636" max="5636" width="10.33203125" style="1" customWidth="1"/>
    <col min="5637" max="5637" width="16.33203125" style="1" customWidth="1"/>
    <col min="5638" max="5638" width="32.33203125" style="1" customWidth="1"/>
    <col min="5639" max="5639" width="12.1640625" style="1" customWidth="1"/>
    <col min="5640" max="5640" width="15.83203125" style="1" customWidth="1"/>
    <col min="5641" max="5641" width="33.83203125" style="1" customWidth="1"/>
    <col min="5642" max="5888" width="13.33203125" style="1"/>
    <col min="5889" max="5889" width="10.6640625" style="1" customWidth="1"/>
    <col min="5890" max="5890" width="13.83203125" style="1" customWidth="1"/>
    <col min="5891" max="5891" width="25.33203125" style="1" customWidth="1"/>
    <col min="5892" max="5892" width="10.33203125" style="1" customWidth="1"/>
    <col min="5893" max="5893" width="16.33203125" style="1" customWidth="1"/>
    <col min="5894" max="5894" width="32.33203125" style="1" customWidth="1"/>
    <col min="5895" max="5895" width="12.1640625" style="1" customWidth="1"/>
    <col min="5896" max="5896" width="15.83203125" style="1" customWidth="1"/>
    <col min="5897" max="5897" width="33.83203125" style="1" customWidth="1"/>
    <col min="5898" max="6144" width="13.33203125" style="1"/>
    <col min="6145" max="6145" width="10.6640625" style="1" customWidth="1"/>
    <col min="6146" max="6146" width="13.83203125" style="1" customWidth="1"/>
    <col min="6147" max="6147" width="25.33203125" style="1" customWidth="1"/>
    <col min="6148" max="6148" width="10.33203125" style="1" customWidth="1"/>
    <col min="6149" max="6149" width="16.33203125" style="1" customWidth="1"/>
    <col min="6150" max="6150" width="32.33203125" style="1" customWidth="1"/>
    <col min="6151" max="6151" width="12.1640625" style="1" customWidth="1"/>
    <col min="6152" max="6152" width="15.83203125" style="1" customWidth="1"/>
    <col min="6153" max="6153" width="33.83203125" style="1" customWidth="1"/>
    <col min="6154" max="6400" width="13.33203125" style="1"/>
    <col min="6401" max="6401" width="10.6640625" style="1" customWidth="1"/>
    <col min="6402" max="6402" width="13.83203125" style="1" customWidth="1"/>
    <col min="6403" max="6403" width="25.33203125" style="1" customWidth="1"/>
    <col min="6404" max="6404" width="10.33203125" style="1" customWidth="1"/>
    <col min="6405" max="6405" width="16.33203125" style="1" customWidth="1"/>
    <col min="6406" max="6406" width="32.33203125" style="1" customWidth="1"/>
    <col min="6407" max="6407" width="12.1640625" style="1" customWidth="1"/>
    <col min="6408" max="6408" width="15.83203125" style="1" customWidth="1"/>
    <col min="6409" max="6409" width="33.83203125" style="1" customWidth="1"/>
    <col min="6410" max="6656" width="13.33203125" style="1"/>
    <col min="6657" max="6657" width="10.6640625" style="1" customWidth="1"/>
    <col min="6658" max="6658" width="13.83203125" style="1" customWidth="1"/>
    <col min="6659" max="6659" width="25.33203125" style="1" customWidth="1"/>
    <col min="6660" max="6660" width="10.33203125" style="1" customWidth="1"/>
    <col min="6661" max="6661" width="16.33203125" style="1" customWidth="1"/>
    <col min="6662" max="6662" width="32.33203125" style="1" customWidth="1"/>
    <col min="6663" max="6663" width="12.1640625" style="1" customWidth="1"/>
    <col min="6664" max="6664" width="15.83203125" style="1" customWidth="1"/>
    <col min="6665" max="6665" width="33.83203125" style="1" customWidth="1"/>
    <col min="6666" max="6912" width="13.33203125" style="1"/>
    <col min="6913" max="6913" width="10.6640625" style="1" customWidth="1"/>
    <col min="6914" max="6914" width="13.83203125" style="1" customWidth="1"/>
    <col min="6915" max="6915" width="25.33203125" style="1" customWidth="1"/>
    <col min="6916" max="6916" width="10.33203125" style="1" customWidth="1"/>
    <col min="6917" max="6917" width="16.33203125" style="1" customWidth="1"/>
    <col min="6918" max="6918" width="32.33203125" style="1" customWidth="1"/>
    <col min="6919" max="6919" width="12.1640625" style="1" customWidth="1"/>
    <col min="6920" max="6920" width="15.83203125" style="1" customWidth="1"/>
    <col min="6921" max="6921" width="33.83203125" style="1" customWidth="1"/>
    <col min="6922" max="7168" width="13.33203125" style="1"/>
    <col min="7169" max="7169" width="10.6640625" style="1" customWidth="1"/>
    <col min="7170" max="7170" width="13.83203125" style="1" customWidth="1"/>
    <col min="7171" max="7171" width="25.33203125" style="1" customWidth="1"/>
    <col min="7172" max="7172" width="10.33203125" style="1" customWidth="1"/>
    <col min="7173" max="7173" width="16.33203125" style="1" customWidth="1"/>
    <col min="7174" max="7174" width="32.33203125" style="1" customWidth="1"/>
    <col min="7175" max="7175" width="12.1640625" style="1" customWidth="1"/>
    <col min="7176" max="7176" width="15.83203125" style="1" customWidth="1"/>
    <col min="7177" max="7177" width="33.83203125" style="1" customWidth="1"/>
    <col min="7178" max="7424" width="13.33203125" style="1"/>
    <col min="7425" max="7425" width="10.6640625" style="1" customWidth="1"/>
    <col min="7426" max="7426" width="13.83203125" style="1" customWidth="1"/>
    <col min="7427" max="7427" width="25.33203125" style="1" customWidth="1"/>
    <col min="7428" max="7428" width="10.33203125" style="1" customWidth="1"/>
    <col min="7429" max="7429" width="16.33203125" style="1" customWidth="1"/>
    <col min="7430" max="7430" width="32.33203125" style="1" customWidth="1"/>
    <col min="7431" max="7431" width="12.1640625" style="1" customWidth="1"/>
    <col min="7432" max="7432" width="15.83203125" style="1" customWidth="1"/>
    <col min="7433" max="7433" width="33.83203125" style="1" customWidth="1"/>
    <col min="7434" max="7680" width="13.33203125" style="1"/>
    <col min="7681" max="7681" width="10.6640625" style="1" customWidth="1"/>
    <col min="7682" max="7682" width="13.83203125" style="1" customWidth="1"/>
    <col min="7683" max="7683" width="25.33203125" style="1" customWidth="1"/>
    <col min="7684" max="7684" width="10.33203125" style="1" customWidth="1"/>
    <col min="7685" max="7685" width="16.33203125" style="1" customWidth="1"/>
    <col min="7686" max="7686" width="32.33203125" style="1" customWidth="1"/>
    <col min="7687" max="7687" width="12.1640625" style="1" customWidth="1"/>
    <col min="7688" max="7688" width="15.83203125" style="1" customWidth="1"/>
    <col min="7689" max="7689" width="33.83203125" style="1" customWidth="1"/>
    <col min="7690" max="7936" width="13.33203125" style="1"/>
    <col min="7937" max="7937" width="10.6640625" style="1" customWidth="1"/>
    <col min="7938" max="7938" width="13.83203125" style="1" customWidth="1"/>
    <col min="7939" max="7939" width="25.33203125" style="1" customWidth="1"/>
    <col min="7940" max="7940" width="10.33203125" style="1" customWidth="1"/>
    <col min="7941" max="7941" width="16.33203125" style="1" customWidth="1"/>
    <col min="7942" max="7942" width="32.33203125" style="1" customWidth="1"/>
    <col min="7943" max="7943" width="12.1640625" style="1" customWidth="1"/>
    <col min="7944" max="7944" width="15.83203125" style="1" customWidth="1"/>
    <col min="7945" max="7945" width="33.83203125" style="1" customWidth="1"/>
    <col min="7946" max="8192" width="13.33203125" style="1"/>
    <col min="8193" max="8193" width="10.6640625" style="1" customWidth="1"/>
    <col min="8194" max="8194" width="13.83203125" style="1" customWidth="1"/>
    <col min="8195" max="8195" width="25.33203125" style="1" customWidth="1"/>
    <col min="8196" max="8196" width="10.33203125" style="1" customWidth="1"/>
    <col min="8197" max="8197" width="16.33203125" style="1" customWidth="1"/>
    <col min="8198" max="8198" width="32.33203125" style="1" customWidth="1"/>
    <col min="8199" max="8199" width="12.1640625" style="1" customWidth="1"/>
    <col min="8200" max="8200" width="15.83203125" style="1" customWidth="1"/>
    <col min="8201" max="8201" width="33.83203125" style="1" customWidth="1"/>
    <col min="8202" max="8448" width="13.33203125" style="1"/>
    <col min="8449" max="8449" width="10.6640625" style="1" customWidth="1"/>
    <col min="8450" max="8450" width="13.83203125" style="1" customWidth="1"/>
    <col min="8451" max="8451" width="25.33203125" style="1" customWidth="1"/>
    <col min="8452" max="8452" width="10.33203125" style="1" customWidth="1"/>
    <col min="8453" max="8453" width="16.33203125" style="1" customWidth="1"/>
    <col min="8454" max="8454" width="32.33203125" style="1" customWidth="1"/>
    <col min="8455" max="8455" width="12.1640625" style="1" customWidth="1"/>
    <col min="8456" max="8456" width="15.83203125" style="1" customWidth="1"/>
    <col min="8457" max="8457" width="33.83203125" style="1" customWidth="1"/>
    <col min="8458" max="8704" width="13.33203125" style="1"/>
    <col min="8705" max="8705" width="10.6640625" style="1" customWidth="1"/>
    <col min="8706" max="8706" width="13.83203125" style="1" customWidth="1"/>
    <col min="8707" max="8707" width="25.33203125" style="1" customWidth="1"/>
    <col min="8708" max="8708" width="10.33203125" style="1" customWidth="1"/>
    <col min="8709" max="8709" width="16.33203125" style="1" customWidth="1"/>
    <col min="8710" max="8710" width="32.33203125" style="1" customWidth="1"/>
    <col min="8711" max="8711" width="12.1640625" style="1" customWidth="1"/>
    <col min="8712" max="8712" width="15.83203125" style="1" customWidth="1"/>
    <col min="8713" max="8713" width="33.83203125" style="1" customWidth="1"/>
    <col min="8714" max="8960" width="13.33203125" style="1"/>
    <col min="8961" max="8961" width="10.6640625" style="1" customWidth="1"/>
    <col min="8962" max="8962" width="13.83203125" style="1" customWidth="1"/>
    <col min="8963" max="8963" width="25.33203125" style="1" customWidth="1"/>
    <col min="8964" max="8964" width="10.33203125" style="1" customWidth="1"/>
    <col min="8965" max="8965" width="16.33203125" style="1" customWidth="1"/>
    <col min="8966" max="8966" width="32.33203125" style="1" customWidth="1"/>
    <col min="8967" max="8967" width="12.1640625" style="1" customWidth="1"/>
    <col min="8968" max="8968" width="15.83203125" style="1" customWidth="1"/>
    <col min="8969" max="8969" width="33.83203125" style="1" customWidth="1"/>
    <col min="8970" max="9216" width="13.33203125" style="1"/>
    <col min="9217" max="9217" width="10.6640625" style="1" customWidth="1"/>
    <col min="9218" max="9218" width="13.83203125" style="1" customWidth="1"/>
    <col min="9219" max="9219" width="25.33203125" style="1" customWidth="1"/>
    <col min="9220" max="9220" width="10.33203125" style="1" customWidth="1"/>
    <col min="9221" max="9221" width="16.33203125" style="1" customWidth="1"/>
    <col min="9222" max="9222" width="32.33203125" style="1" customWidth="1"/>
    <col min="9223" max="9223" width="12.1640625" style="1" customWidth="1"/>
    <col min="9224" max="9224" width="15.83203125" style="1" customWidth="1"/>
    <col min="9225" max="9225" width="33.83203125" style="1" customWidth="1"/>
    <col min="9226" max="9472" width="13.33203125" style="1"/>
    <col min="9473" max="9473" width="10.6640625" style="1" customWidth="1"/>
    <col min="9474" max="9474" width="13.83203125" style="1" customWidth="1"/>
    <col min="9475" max="9475" width="25.33203125" style="1" customWidth="1"/>
    <col min="9476" max="9476" width="10.33203125" style="1" customWidth="1"/>
    <col min="9477" max="9477" width="16.33203125" style="1" customWidth="1"/>
    <col min="9478" max="9478" width="32.33203125" style="1" customWidth="1"/>
    <col min="9479" max="9479" width="12.1640625" style="1" customWidth="1"/>
    <col min="9480" max="9480" width="15.83203125" style="1" customWidth="1"/>
    <col min="9481" max="9481" width="33.83203125" style="1" customWidth="1"/>
    <col min="9482" max="9728" width="13.33203125" style="1"/>
    <col min="9729" max="9729" width="10.6640625" style="1" customWidth="1"/>
    <col min="9730" max="9730" width="13.83203125" style="1" customWidth="1"/>
    <col min="9731" max="9731" width="25.33203125" style="1" customWidth="1"/>
    <col min="9732" max="9732" width="10.33203125" style="1" customWidth="1"/>
    <col min="9733" max="9733" width="16.33203125" style="1" customWidth="1"/>
    <col min="9734" max="9734" width="32.33203125" style="1" customWidth="1"/>
    <col min="9735" max="9735" width="12.1640625" style="1" customWidth="1"/>
    <col min="9736" max="9736" width="15.83203125" style="1" customWidth="1"/>
    <col min="9737" max="9737" width="33.83203125" style="1" customWidth="1"/>
    <col min="9738" max="9984" width="13.33203125" style="1"/>
    <col min="9985" max="9985" width="10.6640625" style="1" customWidth="1"/>
    <col min="9986" max="9986" width="13.83203125" style="1" customWidth="1"/>
    <col min="9987" max="9987" width="25.33203125" style="1" customWidth="1"/>
    <col min="9988" max="9988" width="10.33203125" style="1" customWidth="1"/>
    <col min="9989" max="9989" width="16.33203125" style="1" customWidth="1"/>
    <col min="9990" max="9990" width="32.33203125" style="1" customWidth="1"/>
    <col min="9991" max="9991" width="12.1640625" style="1" customWidth="1"/>
    <col min="9992" max="9992" width="15.83203125" style="1" customWidth="1"/>
    <col min="9993" max="9993" width="33.83203125" style="1" customWidth="1"/>
    <col min="9994" max="10240" width="13.33203125" style="1"/>
    <col min="10241" max="10241" width="10.6640625" style="1" customWidth="1"/>
    <col min="10242" max="10242" width="13.83203125" style="1" customWidth="1"/>
    <col min="10243" max="10243" width="25.33203125" style="1" customWidth="1"/>
    <col min="10244" max="10244" width="10.33203125" style="1" customWidth="1"/>
    <col min="10245" max="10245" width="16.33203125" style="1" customWidth="1"/>
    <col min="10246" max="10246" width="32.33203125" style="1" customWidth="1"/>
    <col min="10247" max="10247" width="12.1640625" style="1" customWidth="1"/>
    <col min="10248" max="10248" width="15.83203125" style="1" customWidth="1"/>
    <col min="10249" max="10249" width="33.83203125" style="1" customWidth="1"/>
    <col min="10250" max="10496" width="13.33203125" style="1"/>
    <col min="10497" max="10497" width="10.6640625" style="1" customWidth="1"/>
    <col min="10498" max="10498" width="13.83203125" style="1" customWidth="1"/>
    <col min="10499" max="10499" width="25.33203125" style="1" customWidth="1"/>
    <col min="10500" max="10500" width="10.33203125" style="1" customWidth="1"/>
    <col min="10501" max="10501" width="16.33203125" style="1" customWidth="1"/>
    <col min="10502" max="10502" width="32.33203125" style="1" customWidth="1"/>
    <col min="10503" max="10503" width="12.1640625" style="1" customWidth="1"/>
    <col min="10504" max="10504" width="15.83203125" style="1" customWidth="1"/>
    <col min="10505" max="10505" width="33.83203125" style="1" customWidth="1"/>
    <col min="10506" max="10752" width="13.33203125" style="1"/>
    <col min="10753" max="10753" width="10.6640625" style="1" customWidth="1"/>
    <col min="10754" max="10754" width="13.83203125" style="1" customWidth="1"/>
    <col min="10755" max="10755" width="25.33203125" style="1" customWidth="1"/>
    <col min="10756" max="10756" width="10.33203125" style="1" customWidth="1"/>
    <col min="10757" max="10757" width="16.33203125" style="1" customWidth="1"/>
    <col min="10758" max="10758" width="32.33203125" style="1" customWidth="1"/>
    <col min="10759" max="10759" width="12.1640625" style="1" customWidth="1"/>
    <col min="10760" max="10760" width="15.83203125" style="1" customWidth="1"/>
    <col min="10761" max="10761" width="33.83203125" style="1" customWidth="1"/>
    <col min="10762" max="11008" width="13.33203125" style="1"/>
    <col min="11009" max="11009" width="10.6640625" style="1" customWidth="1"/>
    <col min="11010" max="11010" width="13.83203125" style="1" customWidth="1"/>
    <col min="11011" max="11011" width="25.33203125" style="1" customWidth="1"/>
    <col min="11012" max="11012" width="10.33203125" style="1" customWidth="1"/>
    <col min="11013" max="11013" width="16.33203125" style="1" customWidth="1"/>
    <col min="11014" max="11014" width="32.33203125" style="1" customWidth="1"/>
    <col min="11015" max="11015" width="12.1640625" style="1" customWidth="1"/>
    <col min="11016" max="11016" width="15.83203125" style="1" customWidth="1"/>
    <col min="11017" max="11017" width="33.83203125" style="1" customWidth="1"/>
    <col min="11018" max="11264" width="13.33203125" style="1"/>
    <col min="11265" max="11265" width="10.6640625" style="1" customWidth="1"/>
    <col min="11266" max="11266" width="13.83203125" style="1" customWidth="1"/>
    <col min="11267" max="11267" width="25.33203125" style="1" customWidth="1"/>
    <col min="11268" max="11268" width="10.33203125" style="1" customWidth="1"/>
    <col min="11269" max="11269" width="16.33203125" style="1" customWidth="1"/>
    <col min="11270" max="11270" width="32.33203125" style="1" customWidth="1"/>
    <col min="11271" max="11271" width="12.1640625" style="1" customWidth="1"/>
    <col min="11272" max="11272" width="15.83203125" style="1" customWidth="1"/>
    <col min="11273" max="11273" width="33.83203125" style="1" customWidth="1"/>
    <col min="11274" max="11520" width="13.33203125" style="1"/>
    <col min="11521" max="11521" width="10.6640625" style="1" customWidth="1"/>
    <col min="11522" max="11522" width="13.83203125" style="1" customWidth="1"/>
    <col min="11523" max="11523" width="25.33203125" style="1" customWidth="1"/>
    <col min="11524" max="11524" width="10.33203125" style="1" customWidth="1"/>
    <col min="11525" max="11525" width="16.33203125" style="1" customWidth="1"/>
    <col min="11526" max="11526" width="32.33203125" style="1" customWidth="1"/>
    <col min="11527" max="11527" width="12.1640625" style="1" customWidth="1"/>
    <col min="11528" max="11528" width="15.83203125" style="1" customWidth="1"/>
    <col min="11529" max="11529" width="33.83203125" style="1" customWidth="1"/>
    <col min="11530" max="11776" width="13.33203125" style="1"/>
    <col min="11777" max="11777" width="10.6640625" style="1" customWidth="1"/>
    <col min="11778" max="11778" width="13.83203125" style="1" customWidth="1"/>
    <col min="11779" max="11779" width="25.33203125" style="1" customWidth="1"/>
    <col min="11780" max="11780" width="10.33203125" style="1" customWidth="1"/>
    <col min="11781" max="11781" width="16.33203125" style="1" customWidth="1"/>
    <col min="11782" max="11782" width="32.33203125" style="1" customWidth="1"/>
    <col min="11783" max="11783" width="12.1640625" style="1" customWidth="1"/>
    <col min="11784" max="11784" width="15.83203125" style="1" customWidth="1"/>
    <col min="11785" max="11785" width="33.83203125" style="1" customWidth="1"/>
    <col min="11786" max="12032" width="13.33203125" style="1"/>
    <col min="12033" max="12033" width="10.6640625" style="1" customWidth="1"/>
    <col min="12034" max="12034" width="13.83203125" style="1" customWidth="1"/>
    <col min="12035" max="12035" width="25.33203125" style="1" customWidth="1"/>
    <col min="12036" max="12036" width="10.33203125" style="1" customWidth="1"/>
    <col min="12037" max="12037" width="16.33203125" style="1" customWidth="1"/>
    <col min="12038" max="12038" width="32.33203125" style="1" customWidth="1"/>
    <col min="12039" max="12039" width="12.1640625" style="1" customWidth="1"/>
    <col min="12040" max="12040" width="15.83203125" style="1" customWidth="1"/>
    <col min="12041" max="12041" width="33.83203125" style="1" customWidth="1"/>
    <col min="12042" max="12288" width="13.33203125" style="1"/>
    <col min="12289" max="12289" width="10.6640625" style="1" customWidth="1"/>
    <col min="12290" max="12290" width="13.83203125" style="1" customWidth="1"/>
    <col min="12291" max="12291" width="25.33203125" style="1" customWidth="1"/>
    <col min="12292" max="12292" width="10.33203125" style="1" customWidth="1"/>
    <col min="12293" max="12293" width="16.33203125" style="1" customWidth="1"/>
    <col min="12294" max="12294" width="32.33203125" style="1" customWidth="1"/>
    <col min="12295" max="12295" width="12.1640625" style="1" customWidth="1"/>
    <col min="12296" max="12296" width="15.83203125" style="1" customWidth="1"/>
    <col min="12297" max="12297" width="33.83203125" style="1" customWidth="1"/>
    <col min="12298" max="12544" width="13.33203125" style="1"/>
    <col min="12545" max="12545" width="10.6640625" style="1" customWidth="1"/>
    <col min="12546" max="12546" width="13.83203125" style="1" customWidth="1"/>
    <col min="12547" max="12547" width="25.33203125" style="1" customWidth="1"/>
    <col min="12548" max="12548" width="10.33203125" style="1" customWidth="1"/>
    <col min="12549" max="12549" width="16.33203125" style="1" customWidth="1"/>
    <col min="12550" max="12550" width="32.33203125" style="1" customWidth="1"/>
    <col min="12551" max="12551" width="12.1640625" style="1" customWidth="1"/>
    <col min="12552" max="12552" width="15.83203125" style="1" customWidth="1"/>
    <col min="12553" max="12553" width="33.83203125" style="1" customWidth="1"/>
    <col min="12554" max="12800" width="13.33203125" style="1"/>
    <col min="12801" max="12801" width="10.6640625" style="1" customWidth="1"/>
    <col min="12802" max="12802" width="13.83203125" style="1" customWidth="1"/>
    <col min="12803" max="12803" width="25.33203125" style="1" customWidth="1"/>
    <col min="12804" max="12804" width="10.33203125" style="1" customWidth="1"/>
    <col min="12805" max="12805" width="16.33203125" style="1" customWidth="1"/>
    <col min="12806" max="12806" width="32.33203125" style="1" customWidth="1"/>
    <col min="12807" max="12807" width="12.1640625" style="1" customWidth="1"/>
    <col min="12808" max="12808" width="15.83203125" style="1" customWidth="1"/>
    <col min="12809" max="12809" width="33.83203125" style="1" customWidth="1"/>
    <col min="12810" max="13056" width="13.33203125" style="1"/>
    <col min="13057" max="13057" width="10.6640625" style="1" customWidth="1"/>
    <col min="13058" max="13058" width="13.83203125" style="1" customWidth="1"/>
    <col min="13059" max="13059" width="25.33203125" style="1" customWidth="1"/>
    <col min="13060" max="13060" width="10.33203125" style="1" customWidth="1"/>
    <col min="13061" max="13061" width="16.33203125" style="1" customWidth="1"/>
    <col min="13062" max="13062" width="32.33203125" style="1" customWidth="1"/>
    <col min="13063" max="13063" width="12.1640625" style="1" customWidth="1"/>
    <col min="13064" max="13064" width="15.83203125" style="1" customWidth="1"/>
    <col min="13065" max="13065" width="33.83203125" style="1" customWidth="1"/>
    <col min="13066" max="13312" width="13.33203125" style="1"/>
    <col min="13313" max="13313" width="10.6640625" style="1" customWidth="1"/>
    <col min="13314" max="13314" width="13.83203125" style="1" customWidth="1"/>
    <col min="13315" max="13315" width="25.33203125" style="1" customWidth="1"/>
    <col min="13316" max="13316" width="10.33203125" style="1" customWidth="1"/>
    <col min="13317" max="13317" width="16.33203125" style="1" customWidth="1"/>
    <col min="13318" max="13318" width="32.33203125" style="1" customWidth="1"/>
    <col min="13319" max="13319" width="12.1640625" style="1" customWidth="1"/>
    <col min="13320" max="13320" width="15.83203125" style="1" customWidth="1"/>
    <col min="13321" max="13321" width="33.83203125" style="1" customWidth="1"/>
    <col min="13322" max="13568" width="13.33203125" style="1"/>
    <col min="13569" max="13569" width="10.6640625" style="1" customWidth="1"/>
    <col min="13570" max="13570" width="13.83203125" style="1" customWidth="1"/>
    <col min="13571" max="13571" width="25.33203125" style="1" customWidth="1"/>
    <col min="13572" max="13572" width="10.33203125" style="1" customWidth="1"/>
    <col min="13573" max="13573" width="16.33203125" style="1" customWidth="1"/>
    <col min="13574" max="13574" width="32.33203125" style="1" customWidth="1"/>
    <col min="13575" max="13575" width="12.1640625" style="1" customWidth="1"/>
    <col min="13576" max="13576" width="15.83203125" style="1" customWidth="1"/>
    <col min="13577" max="13577" width="33.83203125" style="1" customWidth="1"/>
    <col min="13578" max="13824" width="13.33203125" style="1"/>
    <col min="13825" max="13825" width="10.6640625" style="1" customWidth="1"/>
    <col min="13826" max="13826" width="13.83203125" style="1" customWidth="1"/>
    <col min="13827" max="13827" width="25.33203125" style="1" customWidth="1"/>
    <col min="13828" max="13828" width="10.33203125" style="1" customWidth="1"/>
    <col min="13829" max="13829" width="16.33203125" style="1" customWidth="1"/>
    <col min="13830" max="13830" width="32.33203125" style="1" customWidth="1"/>
    <col min="13831" max="13831" width="12.1640625" style="1" customWidth="1"/>
    <col min="13832" max="13832" width="15.83203125" style="1" customWidth="1"/>
    <col min="13833" max="13833" width="33.83203125" style="1" customWidth="1"/>
    <col min="13834" max="14080" width="13.33203125" style="1"/>
    <col min="14081" max="14081" width="10.6640625" style="1" customWidth="1"/>
    <col min="14082" max="14082" width="13.83203125" style="1" customWidth="1"/>
    <col min="14083" max="14083" width="25.33203125" style="1" customWidth="1"/>
    <col min="14084" max="14084" width="10.33203125" style="1" customWidth="1"/>
    <col min="14085" max="14085" width="16.33203125" style="1" customWidth="1"/>
    <col min="14086" max="14086" width="32.33203125" style="1" customWidth="1"/>
    <col min="14087" max="14087" width="12.1640625" style="1" customWidth="1"/>
    <col min="14088" max="14088" width="15.83203125" style="1" customWidth="1"/>
    <col min="14089" max="14089" width="33.83203125" style="1" customWidth="1"/>
    <col min="14090" max="14336" width="13.33203125" style="1"/>
    <col min="14337" max="14337" width="10.6640625" style="1" customWidth="1"/>
    <col min="14338" max="14338" width="13.83203125" style="1" customWidth="1"/>
    <col min="14339" max="14339" width="25.33203125" style="1" customWidth="1"/>
    <col min="14340" max="14340" width="10.33203125" style="1" customWidth="1"/>
    <col min="14341" max="14341" width="16.33203125" style="1" customWidth="1"/>
    <col min="14342" max="14342" width="32.33203125" style="1" customWidth="1"/>
    <col min="14343" max="14343" width="12.1640625" style="1" customWidth="1"/>
    <col min="14344" max="14344" width="15.83203125" style="1" customWidth="1"/>
    <col min="14345" max="14345" width="33.83203125" style="1" customWidth="1"/>
    <col min="14346" max="14592" width="13.33203125" style="1"/>
    <col min="14593" max="14593" width="10.6640625" style="1" customWidth="1"/>
    <col min="14594" max="14594" width="13.83203125" style="1" customWidth="1"/>
    <col min="14595" max="14595" width="25.33203125" style="1" customWidth="1"/>
    <col min="14596" max="14596" width="10.33203125" style="1" customWidth="1"/>
    <col min="14597" max="14597" width="16.33203125" style="1" customWidth="1"/>
    <col min="14598" max="14598" width="32.33203125" style="1" customWidth="1"/>
    <col min="14599" max="14599" width="12.1640625" style="1" customWidth="1"/>
    <col min="14600" max="14600" width="15.83203125" style="1" customWidth="1"/>
    <col min="14601" max="14601" width="33.83203125" style="1" customWidth="1"/>
    <col min="14602" max="14848" width="13.33203125" style="1"/>
    <col min="14849" max="14849" width="10.6640625" style="1" customWidth="1"/>
    <col min="14850" max="14850" width="13.83203125" style="1" customWidth="1"/>
    <col min="14851" max="14851" width="25.33203125" style="1" customWidth="1"/>
    <col min="14852" max="14852" width="10.33203125" style="1" customWidth="1"/>
    <col min="14853" max="14853" width="16.33203125" style="1" customWidth="1"/>
    <col min="14854" max="14854" width="32.33203125" style="1" customWidth="1"/>
    <col min="14855" max="14855" width="12.1640625" style="1" customWidth="1"/>
    <col min="14856" max="14856" width="15.83203125" style="1" customWidth="1"/>
    <col min="14857" max="14857" width="33.83203125" style="1" customWidth="1"/>
    <col min="14858" max="15104" width="13.33203125" style="1"/>
    <col min="15105" max="15105" width="10.6640625" style="1" customWidth="1"/>
    <col min="15106" max="15106" width="13.83203125" style="1" customWidth="1"/>
    <col min="15107" max="15107" width="25.33203125" style="1" customWidth="1"/>
    <col min="15108" max="15108" width="10.33203125" style="1" customWidth="1"/>
    <col min="15109" max="15109" width="16.33203125" style="1" customWidth="1"/>
    <col min="15110" max="15110" width="32.33203125" style="1" customWidth="1"/>
    <col min="15111" max="15111" width="12.1640625" style="1" customWidth="1"/>
    <col min="15112" max="15112" width="15.83203125" style="1" customWidth="1"/>
    <col min="15113" max="15113" width="33.83203125" style="1" customWidth="1"/>
    <col min="15114" max="15360" width="13.33203125" style="1"/>
    <col min="15361" max="15361" width="10.6640625" style="1" customWidth="1"/>
    <col min="15362" max="15362" width="13.83203125" style="1" customWidth="1"/>
    <col min="15363" max="15363" width="25.33203125" style="1" customWidth="1"/>
    <col min="15364" max="15364" width="10.33203125" style="1" customWidth="1"/>
    <col min="15365" max="15365" width="16.33203125" style="1" customWidth="1"/>
    <col min="15366" max="15366" width="32.33203125" style="1" customWidth="1"/>
    <col min="15367" max="15367" width="12.1640625" style="1" customWidth="1"/>
    <col min="15368" max="15368" width="15.83203125" style="1" customWidth="1"/>
    <col min="15369" max="15369" width="33.83203125" style="1" customWidth="1"/>
    <col min="15370" max="15616" width="13.33203125" style="1"/>
    <col min="15617" max="15617" width="10.6640625" style="1" customWidth="1"/>
    <col min="15618" max="15618" width="13.83203125" style="1" customWidth="1"/>
    <col min="15619" max="15619" width="25.33203125" style="1" customWidth="1"/>
    <col min="15620" max="15620" width="10.33203125" style="1" customWidth="1"/>
    <col min="15621" max="15621" width="16.33203125" style="1" customWidth="1"/>
    <col min="15622" max="15622" width="32.33203125" style="1" customWidth="1"/>
    <col min="15623" max="15623" width="12.1640625" style="1" customWidth="1"/>
    <col min="15624" max="15624" width="15.83203125" style="1" customWidth="1"/>
    <col min="15625" max="15625" width="33.83203125" style="1" customWidth="1"/>
    <col min="15626" max="15872" width="13.33203125" style="1"/>
    <col min="15873" max="15873" width="10.6640625" style="1" customWidth="1"/>
    <col min="15874" max="15874" width="13.83203125" style="1" customWidth="1"/>
    <col min="15875" max="15875" width="25.33203125" style="1" customWidth="1"/>
    <col min="15876" max="15876" width="10.33203125" style="1" customWidth="1"/>
    <col min="15877" max="15877" width="16.33203125" style="1" customWidth="1"/>
    <col min="15878" max="15878" width="32.33203125" style="1" customWidth="1"/>
    <col min="15879" max="15879" width="12.1640625" style="1" customWidth="1"/>
    <col min="15880" max="15880" width="15.83203125" style="1" customWidth="1"/>
    <col min="15881" max="15881" width="33.83203125" style="1" customWidth="1"/>
    <col min="15882" max="16128" width="13.33203125" style="1"/>
    <col min="16129" max="16129" width="10.6640625" style="1" customWidth="1"/>
    <col min="16130" max="16130" width="13.83203125" style="1" customWidth="1"/>
    <col min="16131" max="16131" width="25.33203125" style="1" customWidth="1"/>
    <col min="16132" max="16132" width="10.33203125" style="1" customWidth="1"/>
    <col min="16133" max="16133" width="16.33203125" style="1" customWidth="1"/>
    <col min="16134" max="16134" width="32.33203125" style="1" customWidth="1"/>
    <col min="16135" max="16135" width="12.1640625" style="1" customWidth="1"/>
    <col min="16136" max="16136" width="15.83203125" style="1" customWidth="1"/>
    <col min="16137" max="16137" width="33.83203125" style="1" customWidth="1"/>
    <col min="16138" max="16384" width="13.33203125" style="1"/>
  </cols>
  <sheetData>
    <row r="1" spans="1:13" ht="28.7" customHeight="1" x14ac:dyDescent="0.3">
      <c r="A1" s="81" t="s">
        <v>63</v>
      </c>
      <c r="B1" s="82"/>
      <c r="C1" s="82"/>
      <c r="D1" s="82"/>
      <c r="E1" s="82"/>
      <c r="F1" s="82"/>
      <c r="G1" s="82"/>
      <c r="H1" s="82"/>
      <c r="I1" s="82"/>
      <c r="K1" s="1" t="s">
        <v>19</v>
      </c>
    </row>
    <row r="2" spans="1:13" x14ac:dyDescent="0.3">
      <c r="A2" s="83" t="s">
        <v>16</v>
      </c>
      <c r="B2" s="84"/>
      <c r="C2" s="85" t="s">
        <v>146</v>
      </c>
      <c r="D2" s="86"/>
      <c r="E2" s="83" t="s">
        <v>17</v>
      </c>
      <c r="F2" s="87" t="s">
        <v>57</v>
      </c>
      <c r="G2" s="88"/>
      <c r="H2" s="83" t="s">
        <v>18</v>
      </c>
      <c r="I2" s="83" t="s">
        <v>19</v>
      </c>
      <c r="J2" s="2"/>
    </row>
    <row r="3" spans="1:13" ht="39.75" customHeight="1" x14ac:dyDescent="0.3">
      <c r="A3" s="84"/>
      <c r="B3" s="84"/>
      <c r="C3" s="86"/>
      <c r="D3" s="86"/>
      <c r="E3" s="84"/>
      <c r="F3" s="88"/>
      <c r="G3" s="88"/>
      <c r="H3" s="84"/>
      <c r="I3" s="84"/>
      <c r="J3" s="2"/>
    </row>
    <row r="4" spans="1:13" x14ac:dyDescent="0.3">
      <c r="A4" s="83" t="s">
        <v>58</v>
      </c>
      <c r="B4" s="84"/>
      <c r="C4" s="91"/>
      <c r="D4" s="92"/>
      <c r="E4" s="83" t="s">
        <v>5</v>
      </c>
      <c r="F4" s="83"/>
      <c r="G4" s="84"/>
      <c r="H4" s="83" t="s">
        <v>18</v>
      </c>
      <c r="I4" s="83"/>
      <c r="J4" s="2"/>
    </row>
    <row r="5" spans="1:13" ht="3" customHeight="1" x14ac:dyDescent="0.3">
      <c r="A5" s="84"/>
      <c r="B5" s="84"/>
      <c r="C5" s="92"/>
      <c r="D5" s="92"/>
      <c r="E5" s="84"/>
      <c r="F5" s="84"/>
      <c r="G5" s="84"/>
      <c r="H5" s="84"/>
      <c r="I5" s="84"/>
      <c r="J5" s="2"/>
    </row>
    <row r="6" spans="1:13" x14ac:dyDescent="0.3">
      <c r="A6" s="83" t="s">
        <v>20</v>
      </c>
      <c r="B6" s="84"/>
      <c r="C6" s="93" t="s">
        <v>68</v>
      </c>
      <c r="D6" s="94"/>
      <c r="E6" s="83" t="s">
        <v>21</v>
      </c>
      <c r="F6" s="85"/>
      <c r="G6" s="95"/>
      <c r="H6" s="83" t="s">
        <v>18</v>
      </c>
      <c r="I6" s="89"/>
      <c r="J6" s="2"/>
      <c r="M6" s="1" t="s">
        <v>19</v>
      </c>
    </row>
    <row r="7" spans="1:13" ht="20.45" customHeight="1" x14ac:dyDescent="0.3">
      <c r="A7" s="84"/>
      <c r="B7" s="84"/>
      <c r="C7" s="94"/>
      <c r="D7" s="94"/>
      <c r="E7" s="84"/>
      <c r="F7" s="95"/>
      <c r="G7" s="95"/>
      <c r="H7" s="84"/>
      <c r="I7" s="90"/>
      <c r="J7" s="2"/>
    </row>
    <row r="8" spans="1:13" x14ac:dyDescent="0.3">
      <c r="A8" s="83" t="s">
        <v>59</v>
      </c>
      <c r="B8" s="84"/>
      <c r="C8" s="98"/>
      <c r="D8" s="92"/>
      <c r="E8" s="83" t="s">
        <v>61</v>
      </c>
      <c r="F8" s="99" t="s">
        <v>144</v>
      </c>
      <c r="G8" s="100"/>
      <c r="H8" s="83" t="s">
        <v>62</v>
      </c>
      <c r="I8" s="83" t="s">
        <v>19</v>
      </c>
      <c r="J8" s="2"/>
    </row>
    <row r="9" spans="1:13" ht="8.4499999999999993" customHeight="1" x14ac:dyDescent="0.3">
      <c r="A9" s="84"/>
      <c r="B9" s="84"/>
      <c r="C9" s="92"/>
      <c r="D9" s="92"/>
      <c r="E9" s="84"/>
      <c r="F9" s="100"/>
      <c r="G9" s="100"/>
      <c r="H9" s="84"/>
      <c r="I9" s="84"/>
      <c r="J9" s="2"/>
    </row>
    <row r="10" spans="1:13" x14ac:dyDescent="0.3">
      <c r="A10" s="83" t="s">
        <v>60</v>
      </c>
      <c r="B10" s="84"/>
      <c r="C10" s="89"/>
      <c r="D10" s="90"/>
      <c r="E10" s="83" t="s">
        <v>61</v>
      </c>
      <c r="F10" s="101"/>
      <c r="G10" s="102"/>
      <c r="H10" s="83" t="s">
        <v>2</v>
      </c>
      <c r="I10" s="96"/>
      <c r="J10" s="2"/>
    </row>
    <row r="11" spans="1:13" ht="7.15" customHeight="1" x14ac:dyDescent="0.3">
      <c r="A11" s="84"/>
      <c r="B11" s="84"/>
      <c r="C11" s="90"/>
      <c r="D11" s="90"/>
      <c r="E11" s="84"/>
      <c r="F11" s="102"/>
      <c r="G11" s="102"/>
      <c r="H11" s="84"/>
      <c r="I11" s="97"/>
      <c r="J11" s="2"/>
    </row>
    <row r="12" spans="1:13" ht="23.45" customHeight="1" x14ac:dyDescent="0.3">
      <c r="A12" s="103" t="s">
        <v>22</v>
      </c>
      <c r="B12" s="104"/>
      <c r="C12" s="104"/>
      <c r="D12" s="104"/>
      <c r="E12" s="104"/>
      <c r="F12" s="104"/>
      <c r="G12" s="104"/>
      <c r="H12" s="104"/>
      <c r="I12" s="104"/>
    </row>
    <row r="13" spans="1:13" ht="26.45" customHeight="1" x14ac:dyDescent="0.3">
      <c r="A13" s="3" t="s">
        <v>23</v>
      </c>
      <c r="B13" s="105" t="s">
        <v>24</v>
      </c>
      <c r="C13" s="106"/>
      <c r="D13" s="3" t="s">
        <v>25</v>
      </c>
      <c r="E13" s="105" t="s">
        <v>26</v>
      </c>
      <c r="F13" s="106"/>
      <c r="G13" s="3" t="s">
        <v>27</v>
      </c>
      <c r="H13" s="105" t="s">
        <v>28</v>
      </c>
      <c r="I13" s="106"/>
      <c r="J13" s="2"/>
      <c r="K13" s="1" t="s">
        <v>66</v>
      </c>
    </row>
    <row r="14" spans="1:13" ht="17.45" customHeight="1" x14ac:dyDescent="0.3">
      <c r="A14" s="4" t="s">
        <v>8</v>
      </c>
      <c r="B14" s="5" t="s">
        <v>29</v>
      </c>
      <c r="C14" s="6">
        <v>0</v>
      </c>
      <c r="D14" s="107" t="s">
        <v>30</v>
      </c>
      <c r="E14" s="108"/>
      <c r="F14" s="6">
        <v>0</v>
      </c>
      <c r="G14" s="107" t="s">
        <v>31</v>
      </c>
      <c r="H14" s="108"/>
      <c r="I14" s="6">
        <v>0</v>
      </c>
      <c r="J14" s="2"/>
    </row>
    <row r="15" spans="1:13" ht="17.45" customHeight="1" x14ac:dyDescent="0.3">
      <c r="A15" s="7"/>
      <c r="B15" s="5" t="s">
        <v>32</v>
      </c>
      <c r="C15" s="6">
        <f>III_33355!H36+'oprava propusku Libenice'!H14</f>
        <v>0</v>
      </c>
      <c r="D15" s="107" t="s">
        <v>33</v>
      </c>
      <c r="E15" s="108"/>
      <c r="F15" s="6">
        <v>0</v>
      </c>
      <c r="G15" s="107" t="s">
        <v>34</v>
      </c>
      <c r="H15" s="108"/>
      <c r="I15" s="6">
        <v>0</v>
      </c>
      <c r="J15" s="2"/>
    </row>
    <row r="16" spans="1:13" ht="17.45" customHeight="1" x14ac:dyDescent="0.3">
      <c r="A16" s="4" t="s">
        <v>35</v>
      </c>
      <c r="B16" s="5" t="s">
        <v>29</v>
      </c>
      <c r="C16" s="6">
        <v>0</v>
      </c>
      <c r="D16" s="107" t="s">
        <v>36</v>
      </c>
      <c r="E16" s="108"/>
      <c r="F16" s="6">
        <v>0</v>
      </c>
      <c r="G16" s="107" t="s">
        <v>37</v>
      </c>
      <c r="H16" s="108"/>
      <c r="I16" s="6">
        <v>0</v>
      </c>
      <c r="J16" s="2"/>
    </row>
    <row r="17" spans="1:11" ht="17.45" customHeight="1" x14ac:dyDescent="0.3">
      <c r="A17" s="7"/>
      <c r="B17" s="5" t="s">
        <v>32</v>
      </c>
      <c r="C17" s="6">
        <v>0</v>
      </c>
      <c r="D17" s="107"/>
      <c r="E17" s="108"/>
      <c r="F17" s="8"/>
      <c r="G17" s="107" t="s">
        <v>38</v>
      </c>
      <c r="H17" s="108"/>
      <c r="I17" s="6">
        <v>0</v>
      </c>
      <c r="J17" s="2"/>
    </row>
    <row r="18" spans="1:11" ht="17.45" customHeight="1" x14ac:dyDescent="0.3">
      <c r="A18" s="4" t="s">
        <v>39</v>
      </c>
      <c r="B18" s="5" t="s">
        <v>29</v>
      </c>
      <c r="C18" s="6">
        <v>0</v>
      </c>
      <c r="D18" s="107"/>
      <c r="E18" s="108"/>
      <c r="F18" s="8"/>
      <c r="G18" s="107" t="s">
        <v>40</v>
      </c>
      <c r="H18" s="108"/>
      <c r="I18" s="6">
        <v>0</v>
      </c>
      <c r="J18" s="2"/>
    </row>
    <row r="19" spans="1:11" ht="17.45" customHeight="1" x14ac:dyDescent="0.3">
      <c r="A19" s="7"/>
      <c r="B19" s="5" t="s">
        <v>32</v>
      </c>
      <c r="C19" s="6">
        <v>0</v>
      </c>
      <c r="D19" s="107"/>
      <c r="E19" s="108"/>
      <c r="F19" s="8"/>
      <c r="G19" s="107" t="s">
        <v>41</v>
      </c>
      <c r="H19" s="108"/>
      <c r="I19" s="6">
        <v>0</v>
      </c>
      <c r="J19" s="2"/>
    </row>
    <row r="20" spans="1:11" ht="17.45" customHeight="1" x14ac:dyDescent="0.3">
      <c r="A20" s="109" t="s">
        <v>42</v>
      </c>
      <c r="B20" s="110"/>
      <c r="C20" s="6">
        <v>0</v>
      </c>
      <c r="D20" s="107"/>
      <c r="E20" s="108"/>
      <c r="F20" s="8"/>
      <c r="G20" s="107"/>
      <c r="H20" s="108"/>
      <c r="I20" s="8"/>
      <c r="J20" s="2"/>
      <c r="K20" s="1" t="s">
        <v>19</v>
      </c>
    </row>
    <row r="21" spans="1:11" ht="17.45" customHeight="1" x14ac:dyDescent="0.3">
      <c r="A21" s="109" t="s">
        <v>43</v>
      </c>
      <c r="B21" s="110"/>
      <c r="C21" s="6">
        <v>0</v>
      </c>
      <c r="D21" s="107"/>
      <c r="E21" s="108"/>
      <c r="F21" s="8"/>
      <c r="G21" s="107"/>
      <c r="H21" s="108"/>
      <c r="I21" s="8"/>
      <c r="J21" s="2"/>
    </row>
    <row r="22" spans="1:11" ht="34.9" customHeight="1" x14ac:dyDescent="0.3">
      <c r="A22" s="109" t="s">
        <v>44</v>
      </c>
      <c r="B22" s="110"/>
      <c r="C22" s="9">
        <f>C15</f>
        <v>0</v>
      </c>
      <c r="D22" s="109" t="s">
        <v>45</v>
      </c>
      <c r="E22" s="110"/>
      <c r="F22" s="6">
        <v>0</v>
      </c>
      <c r="G22" s="109" t="s">
        <v>46</v>
      </c>
      <c r="H22" s="110"/>
      <c r="I22" s="6">
        <v>0</v>
      </c>
      <c r="J22" s="2"/>
      <c r="K22" s="1" t="s">
        <v>19</v>
      </c>
    </row>
    <row r="23" spans="1:11" ht="8.4499999999999993" customHeight="1" x14ac:dyDescent="0.3">
      <c r="A23" s="10"/>
      <c r="B23" s="10"/>
      <c r="C23" s="10"/>
      <c r="D23" s="11"/>
      <c r="E23" s="11"/>
      <c r="F23" s="11"/>
      <c r="G23" s="11"/>
      <c r="H23" s="11"/>
      <c r="I23" s="11"/>
    </row>
    <row r="24" spans="1:11" ht="19.5" customHeight="1" x14ac:dyDescent="0.3">
      <c r="A24" s="111" t="s">
        <v>47</v>
      </c>
      <c r="B24" s="112"/>
      <c r="C24" s="12">
        <v>0</v>
      </c>
      <c r="D24" s="13"/>
      <c r="E24" s="14"/>
      <c r="F24" s="14"/>
      <c r="G24" s="14"/>
      <c r="H24" s="14"/>
      <c r="I24" s="14"/>
    </row>
    <row r="25" spans="1:11" ht="19.5" customHeight="1" x14ac:dyDescent="0.3">
      <c r="A25" s="111" t="s">
        <v>48</v>
      </c>
      <c r="B25" s="112"/>
      <c r="C25" s="12">
        <v>0</v>
      </c>
      <c r="D25" s="111" t="s">
        <v>49</v>
      </c>
      <c r="E25" s="112"/>
      <c r="F25" s="12">
        <v>0</v>
      </c>
      <c r="G25" s="111" t="s">
        <v>50</v>
      </c>
      <c r="H25" s="112"/>
      <c r="I25" s="12">
        <f>C22</f>
        <v>0</v>
      </c>
      <c r="J25" s="2"/>
    </row>
    <row r="26" spans="1:11" ht="19.5" customHeight="1" x14ac:dyDescent="0.3">
      <c r="A26" s="111" t="s">
        <v>51</v>
      </c>
      <c r="B26" s="112"/>
      <c r="C26" s="12">
        <f>C22</f>
        <v>0</v>
      </c>
      <c r="D26" s="111" t="s">
        <v>52</v>
      </c>
      <c r="E26" s="112"/>
      <c r="F26" s="12">
        <f>C22*0.21</f>
        <v>0</v>
      </c>
      <c r="G26" s="111" t="s">
        <v>53</v>
      </c>
      <c r="H26" s="112"/>
      <c r="I26" s="12">
        <f>C26+F26</f>
        <v>0</v>
      </c>
      <c r="J26" s="2"/>
    </row>
    <row r="27" spans="1:11" ht="13.5" thickBot="1" x14ac:dyDescent="0.35">
      <c r="A27" s="15"/>
      <c r="B27" s="15"/>
      <c r="C27" s="15"/>
      <c r="D27" s="15"/>
      <c r="E27" s="15"/>
      <c r="F27" s="15"/>
      <c r="G27" s="15"/>
      <c r="H27" s="15"/>
      <c r="I27" s="15"/>
      <c r="K27" s="1" t="s">
        <v>19</v>
      </c>
    </row>
    <row r="28" spans="1:11" ht="20.25" customHeight="1" x14ac:dyDescent="0.3">
      <c r="A28" s="122"/>
      <c r="B28" s="123"/>
      <c r="C28" s="124"/>
      <c r="D28" s="113" t="s">
        <v>54</v>
      </c>
      <c r="E28" s="114"/>
      <c r="F28" s="115"/>
      <c r="G28" s="113" t="s">
        <v>55</v>
      </c>
      <c r="H28" s="114"/>
      <c r="I28" s="115"/>
      <c r="J28" s="16"/>
    </row>
    <row r="29" spans="1:11" ht="6.6" customHeight="1" x14ac:dyDescent="0.3">
      <c r="A29" s="125"/>
      <c r="B29" s="126"/>
      <c r="C29" s="127"/>
      <c r="D29" s="116" t="s">
        <v>19</v>
      </c>
      <c r="E29" s="117"/>
      <c r="F29" s="118"/>
      <c r="G29" s="119"/>
      <c r="H29" s="120"/>
      <c r="I29" s="121"/>
      <c r="J29" s="16"/>
    </row>
    <row r="30" spans="1:11" ht="36.6" customHeight="1" x14ac:dyDescent="0.3">
      <c r="A30" s="125"/>
      <c r="B30" s="126"/>
      <c r="C30" s="127"/>
      <c r="D30" s="116" t="s">
        <v>19</v>
      </c>
      <c r="E30" s="117"/>
      <c r="F30" s="118"/>
      <c r="G30" s="119"/>
      <c r="H30" s="120"/>
      <c r="I30" s="121"/>
      <c r="J30" s="16"/>
    </row>
    <row r="31" spans="1:11" ht="20.25" customHeight="1" x14ac:dyDescent="0.3">
      <c r="A31" s="125"/>
      <c r="B31" s="126"/>
      <c r="C31" s="127"/>
      <c r="D31" s="134" t="s">
        <v>65</v>
      </c>
      <c r="E31" s="135"/>
      <c r="F31" s="136"/>
      <c r="G31" s="134"/>
      <c r="H31" s="135"/>
      <c r="I31" s="136"/>
      <c r="J31" s="16"/>
    </row>
    <row r="32" spans="1:11" ht="13.9" customHeight="1" thickBot="1" x14ac:dyDescent="0.35">
      <c r="A32" s="128"/>
      <c r="B32" s="129"/>
      <c r="C32" s="130"/>
      <c r="D32" s="131" t="s">
        <v>56</v>
      </c>
      <c r="E32" s="132"/>
      <c r="F32" s="133"/>
      <c r="G32" s="131" t="s">
        <v>56</v>
      </c>
      <c r="H32" s="132"/>
      <c r="I32" s="133"/>
      <c r="J32" s="16"/>
    </row>
    <row r="33" spans="1:9" x14ac:dyDescent="0.3">
      <c r="A33" s="17"/>
      <c r="B33" s="17"/>
      <c r="C33" s="17"/>
      <c r="D33" s="17"/>
      <c r="E33" s="17"/>
      <c r="F33" s="17"/>
      <c r="G33" s="17"/>
      <c r="H33" s="17"/>
      <c r="I33" s="17"/>
    </row>
  </sheetData>
  <mergeCells count="74">
    <mergeCell ref="D28:F28"/>
    <mergeCell ref="G28:I28"/>
    <mergeCell ref="D29:F29"/>
    <mergeCell ref="G29:I29"/>
    <mergeCell ref="A28:C32"/>
    <mergeCell ref="D32:F32"/>
    <mergeCell ref="G32:I32"/>
    <mergeCell ref="D30:F30"/>
    <mergeCell ref="G30:I30"/>
    <mergeCell ref="D31:F31"/>
    <mergeCell ref="G31:I31"/>
    <mergeCell ref="A24:B24"/>
    <mergeCell ref="A25:B25"/>
    <mergeCell ref="D25:E25"/>
    <mergeCell ref="G25:H25"/>
    <mergeCell ref="A26:B26"/>
    <mergeCell ref="D26:E26"/>
    <mergeCell ref="G26:H26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A1:I1"/>
    <mergeCell ref="A2:B3"/>
    <mergeCell ref="C2:D3"/>
    <mergeCell ref="E2:E3"/>
    <mergeCell ref="F2:G3"/>
    <mergeCell ref="H2:H3"/>
    <mergeCell ref="I2:I3"/>
  </mergeCells>
  <pageMargins left="0.59055118110236227" right="0" top="0.39370078740157483" bottom="0.39370078740157483" header="0.11811023622047245" footer="0"/>
  <pageSetup paperSize="9" fitToHeight="0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19"/>
  <sheetViews>
    <sheetView showGridLines="0" zoomScaleNormal="100" workbookViewId="0">
      <pane ySplit="1" topLeftCell="A2" activePane="bottomLeft" state="frozen"/>
      <selection pane="bottomLeft" activeCell="F39" sqref="F39"/>
    </sheetView>
  </sheetViews>
  <sheetFormatPr defaultColWidth="9.33203125" defaultRowHeight="13.5" x14ac:dyDescent="0.3"/>
  <cols>
    <col min="1" max="1" width="3.6640625" customWidth="1"/>
    <col min="2" max="2" width="9.5" customWidth="1"/>
    <col min="3" max="3" width="9.1640625" customWidth="1"/>
    <col min="4" max="4" width="100.1640625" customWidth="1"/>
    <col min="5" max="5" width="6.6640625" customWidth="1"/>
    <col min="6" max="6" width="11.83203125" customWidth="1"/>
    <col min="7" max="7" width="12.83203125" style="34" customWidth="1"/>
    <col min="8" max="8" width="19.83203125" customWidth="1"/>
  </cols>
  <sheetData>
    <row r="1" spans="1:13" s="18" customFormat="1" ht="22.5" customHeight="1" x14ac:dyDescent="0.3">
      <c r="A1" s="138" t="s">
        <v>80</v>
      </c>
      <c r="B1" s="138"/>
      <c r="C1" s="138"/>
      <c r="D1" s="138"/>
      <c r="E1" s="138"/>
      <c r="F1" s="138"/>
      <c r="G1" s="138"/>
      <c r="H1" s="138"/>
      <c r="J1" s="18" t="s">
        <v>67</v>
      </c>
    </row>
    <row r="2" spans="1:13" s="18" customFormat="1" ht="18.600000000000001" customHeight="1" x14ac:dyDescent="0.3">
      <c r="A2" s="30" t="s">
        <v>0</v>
      </c>
      <c r="B2" s="31"/>
      <c r="D2" s="19" t="s">
        <v>146</v>
      </c>
      <c r="E2" s="19"/>
      <c r="F2" s="19"/>
      <c r="G2" s="29"/>
    </row>
    <row r="3" spans="1:13" s="18" customFormat="1" ht="13.9" customHeight="1" x14ac:dyDescent="0.3">
      <c r="A3" s="20" t="s">
        <v>1</v>
      </c>
      <c r="D3" s="20" t="s">
        <v>133</v>
      </c>
      <c r="H3" s="21" t="s">
        <v>109</v>
      </c>
    </row>
    <row r="4" spans="1:13" s="18" customFormat="1" ht="15" x14ac:dyDescent="0.3">
      <c r="A4" s="20" t="s">
        <v>3</v>
      </c>
      <c r="D4" s="20" t="s">
        <v>15</v>
      </c>
      <c r="G4" s="22"/>
      <c r="H4" s="20"/>
    </row>
    <row r="5" spans="1:13" s="18" customFormat="1" ht="14.45" customHeight="1" x14ac:dyDescent="0.3">
      <c r="A5" s="20" t="s">
        <v>4</v>
      </c>
      <c r="D5" s="20"/>
      <c r="G5" s="29"/>
    </row>
    <row r="6" spans="1:13" s="18" customFormat="1" ht="3" customHeight="1" x14ac:dyDescent="0.3">
      <c r="G6" s="29"/>
    </row>
    <row r="7" spans="1:13" s="32" customFormat="1" ht="29.25" customHeight="1" x14ac:dyDescent="0.3">
      <c r="A7" s="23" t="s">
        <v>14</v>
      </c>
      <c r="B7" s="23" t="s">
        <v>7</v>
      </c>
      <c r="C7" s="23" t="s">
        <v>6</v>
      </c>
      <c r="D7" s="23" t="s">
        <v>13</v>
      </c>
      <c r="E7" s="23" t="s">
        <v>12</v>
      </c>
      <c r="F7" s="23" t="s">
        <v>11</v>
      </c>
      <c r="G7" s="24" t="s">
        <v>10</v>
      </c>
      <c r="H7" s="23" t="s">
        <v>9</v>
      </c>
    </row>
    <row r="8" spans="1:13" ht="18.75" customHeight="1" x14ac:dyDescent="0.3">
      <c r="A8" s="63">
        <v>1</v>
      </c>
      <c r="B8" s="63" t="s">
        <v>132</v>
      </c>
      <c r="C8" s="63" t="s">
        <v>131</v>
      </c>
      <c r="D8" s="54" t="s">
        <v>116</v>
      </c>
      <c r="E8" s="58" t="s">
        <v>119</v>
      </c>
      <c r="F8" s="59">
        <v>1</v>
      </c>
      <c r="G8" s="60"/>
      <c r="H8" s="61">
        <f t="shared" ref="H8:H22" si="0">F8*G8</f>
        <v>0</v>
      </c>
      <c r="I8" s="35"/>
      <c r="J8" s="26"/>
      <c r="K8" s="36"/>
      <c r="M8" s="35"/>
    </row>
    <row r="9" spans="1:13" ht="18.75" customHeight="1" x14ac:dyDescent="0.3">
      <c r="A9" s="63">
        <v>2</v>
      </c>
      <c r="B9" s="63" t="s">
        <v>64</v>
      </c>
      <c r="C9" s="51">
        <v>113728</v>
      </c>
      <c r="D9" s="42" t="s">
        <v>117</v>
      </c>
      <c r="E9" s="55" t="s">
        <v>71</v>
      </c>
      <c r="F9" s="59">
        <v>300</v>
      </c>
      <c r="G9" s="60"/>
      <c r="H9" s="61">
        <f t="shared" si="0"/>
        <v>0</v>
      </c>
      <c r="I9" s="35"/>
      <c r="J9" s="26"/>
      <c r="K9" s="36"/>
      <c r="M9" s="35"/>
    </row>
    <row r="10" spans="1:13" ht="18.75" customHeight="1" x14ac:dyDescent="0.3">
      <c r="A10" s="63">
        <v>3</v>
      </c>
      <c r="B10" s="63" t="s">
        <v>64</v>
      </c>
      <c r="C10" s="51">
        <v>919112</v>
      </c>
      <c r="D10" s="43" t="s">
        <v>118</v>
      </c>
      <c r="E10" s="56" t="s">
        <v>95</v>
      </c>
      <c r="F10" s="59">
        <v>254.5</v>
      </c>
      <c r="G10" s="60"/>
      <c r="H10" s="61">
        <f t="shared" si="0"/>
        <v>0</v>
      </c>
      <c r="I10" s="35"/>
      <c r="J10" s="26"/>
      <c r="K10" s="36"/>
      <c r="M10" s="35"/>
    </row>
    <row r="11" spans="1:13" ht="24" customHeight="1" x14ac:dyDescent="0.3">
      <c r="A11" s="63">
        <v>4</v>
      </c>
      <c r="B11" s="63" t="s">
        <v>64</v>
      </c>
      <c r="C11" s="64">
        <v>113177</v>
      </c>
      <c r="D11" s="54" t="s">
        <v>121</v>
      </c>
      <c r="E11" s="58" t="s">
        <v>70</v>
      </c>
      <c r="F11" s="59">
        <v>13.5</v>
      </c>
      <c r="G11" s="60"/>
      <c r="H11" s="61">
        <f t="shared" si="0"/>
        <v>0</v>
      </c>
      <c r="I11" s="35"/>
      <c r="J11" s="26"/>
      <c r="K11" s="36"/>
      <c r="M11" s="35"/>
    </row>
    <row r="12" spans="1:13" ht="18.75" customHeight="1" x14ac:dyDescent="0.3">
      <c r="A12" s="63">
        <v>5</v>
      </c>
      <c r="B12" s="63" t="s">
        <v>64</v>
      </c>
      <c r="C12" s="64">
        <v>21461</v>
      </c>
      <c r="D12" s="54" t="s">
        <v>122</v>
      </c>
      <c r="E12" s="58" t="s">
        <v>72</v>
      </c>
      <c r="F12" s="59">
        <v>712.5</v>
      </c>
      <c r="G12" s="60"/>
      <c r="H12" s="61">
        <f t="shared" si="0"/>
        <v>0</v>
      </c>
      <c r="I12" s="35"/>
      <c r="J12" s="26"/>
      <c r="K12" s="36"/>
      <c r="M12" s="35"/>
    </row>
    <row r="13" spans="1:13" ht="18.75" customHeight="1" x14ac:dyDescent="0.3">
      <c r="A13" s="63">
        <v>6</v>
      </c>
      <c r="B13" s="63" t="s">
        <v>64</v>
      </c>
      <c r="C13" s="64" t="s">
        <v>75</v>
      </c>
      <c r="D13" s="54" t="s">
        <v>123</v>
      </c>
      <c r="E13" s="58" t="s">
        <v>73</v>
      </c>
      <c r="F13" s="59">
        <v>655.5</v>
      </c>
      <c r="G13" s="60"/>
      <c r="H13" s="61">
        <f t="shared" si="0"/>
        <v>0</v>
      </c>
      <c r="I13" s="35"/>
      <c r="J13" s="26"/>
      <c r="K13" s="36"/>
      <c r="M13" s="35"/>
    </row>
    <row r="14" spans="1:13" ht="18.75" customHeight="1" x14ac:dyDescent="0.3">
      <c r="A14" s="63">
        <v>7</v>
      </c>
      <c r="B14" s="63" t="s">
        <v>64</v>
      </c>
      <c r="C14" s="64">
        <v>122938</v>
      </c>
      <c r="D14" s="54" t="s">
        <v>145</v>
      </c>
      <c r="E14" s="58" t="s">
        <v>71</v>
      </c>
      <c r="F14" s="59">
        <v>249.375</v>
      </c>
      <c r="G14" s="60"/>
      <c r="H14" s="61">
        <f t="shared" si="0"/>
        <v>0</v>
      </c>
      <c r="I14" s="35"/>
      <c r="J14" s="26"/>
      <c r="K14" s="36"/>
      <c r="M14" s="35"/>
    </row>
    <row r="15" spans="1:13" ht="18.75" customHeight="1" x14ac:dyDescent="0.3">
      <c r="A15" s="63">
        <v>8</v>
      </c>
      <c r="B15" s="63" t="s">
        <v>64</v>
      </c>
      <c r="C15" s="64">
        <v>56333</v>
      </c>
      <c r="D15" s="54" t="s">
        <v>124</v>
      </c>
      <c r="E15" s="58" t="s">
        <v>72</v>
      </c>
      <c r="F15" s="59">
        <v>712.5</v>
      </c>
      <c r="G15" s="60"/>
      <c r="H15" s="61">
        <f t="shared" si="0"/>
        <v>0</v>
      </c>
      <c r="I15" s="35"/>
      <c r="J15" s="26"/>
      <c r="K15" s="36"/>
      <c r="M15" s="35"/>
    </row>
    <row r="16" spans="1:13" ht="18.75" customHeight="1" x14ac:dyDescent="0.3">
      <c r="A16" s="63">
        <v>9</v>
      </c>
      <c r="B16" s="63" t="s">
        <v>64</v>
      </c>
      <c r="C16" s="64">
        <v>567104</v>
      </c>
      <c r="D16" s="54" t="s">
        <v>125</v>
      </c>
      <c r="E16" s="58" t="s">
        <v>71</v>
      </c>
      <c r="F16" s="59">
        <v>85.5</v>
      </c>
      <c r="G16" s="60"/>
      <c r="H16" s="61">
        <f t="shared" si="0"/>
        <v>0</v>
      </c>
      <c r="I16" s="35"/>
      <c r="J16" s="26"/>
      <c r="K16" s="36"/>
      <c r="M16" s="35"/>
    </row>
    <row r="17" spans="1:13" ht="18.75" customHeight="1" x14ac:dyDescent="0.3">
      <c r="A17" s="63">
        <v>10</v>
      </c>
      <c r="B17" s="63" t="s">
        <v>64</v>
      </c>
      <c r="C17" s="64">
        <v>572213</v>
      </c>
      <c r="D17" s="54" t="s">
        <v>126</v>
      </c>
      <c r="E17" s="58" t="s">
        <v>72</v>
      </c>
      <c r="F17" s="59">
        <v>712.5</v>
      </c>
      <c r="G17" s="60"/>
      <c r="H17" s="61">
        <f t="shared" si="0"/>
        <v>0</v>
      </c>
      <c r="I17" s="35"/>
      <c r="J17" s="26"/>
      <c r="K17" s="36"/>
      <c r="M17" s="35"/>
    </row>
    <row r="18" spans="1:13" ht="18.75" customHeight="1" x14ac:dyDescent="0.3">
      <c r="A18" s="63">
        <v>11</v>
      </c>
      <c r="B18" s="63" t="s">
        <v>64</v>
      </c>
      <c r="C18" s="64" t="s">
        <v>76</v>
      </c>
      <c r="D18" s="54" t="s">
        <v>127</v>
      </c>
      <c r="E18" s="58" t="s">
        <v>72</v>
      </c>
      <c r="F18" s="59">
        <v>712.5</v>
      </c>
      <c r="G18" s="60"/>
      <c r="H18" s="61">
        <f t="shared" si="0"/>
        <v>0</v>
      </c>
      <c r="I18" s="35"/>
      <c r="J18" s="26"/>
      <c r="K18" s="36"/>
      <c r="M18" s="35"/>
    </row>
    <row r="19" spans="1:13" ht="18.75" customHeight="1" x14ac:dyDescent="0.3">
      <c r="A19" s="63">
        <v>12</v>
      </c>
      <c r="B19" s="63" t="s">
        <v>64</v>
      </c>
      <c r="C19" s="62">
        <v>93818</v>
      </c>
      <c r="D19" s="42" t="s">
        <v>128</v>
      </c>
      <c r="E19" s="56" t="s">
        <v>72</v>
      </c>
      <c r="F19" s="59">
        <v>12450</v>
      </c>
      <c r="G19" s="60"/>
      <c r="H19" s="61">
        <f t="shared" si="0"/>
        <v>0</v>
      </c>
      <c r="I19" s="35"/>
      <c r="J19" s="26"/>
      <c r="K19" s="36"/>
      <c r="M19" s="35"/>
    </row>
    <row r="20" spans="1:13" ht="18.75" customHeight="1" x14ac:dyDescent="0.3">
      <c r="A20" s="63">
        <v>13</v>
      </c>
      <c r="B20" s="63" t="s">
        <v>64</v>
      </c>
      <c r="C20" s="57">
        <v>572213</v>
      </c>
      <c r="D20" s="42" t="s">
        <v>129</v>
      </c>
      <c r="E20" s="57" t="s">
        <v>72</v>
      </c>
      <c r="F20" s="59">
        <v>24900</v>
      </c>
      <c r="G20" s="60"/>
      <c r="H20" s="61">
        <f t="shared" si="0"/>
        <v>0</v>
      </c>
      <c r="I20" s="35"/>
      <c r="J20" s="26"/>
      <c r="K20" s="36"/>
      <c r="M20" s="35"/>
    </row>
    <row r="21" spans="1:13" ht="18.75" customHeight="1" x14ac:dyDescent="0.3">
      <c r="A21" s="63">
        <v>14</v>
      </c>
      <c r="B21" s="63" t="s">
        <v>64</v>
      </c>
      <c r="C21" s="64">
        <v>89922</v>
      </c>
      <c r="D21" s="54" t="s">
        <v>78</v>
      </c>
      <c r="E21" s="58" t="s">
        <v>120</v>
      </c>
      <c r="F21" s="59">
        <v>6</v>
      </c>
      <c r="G21" s="60"/>
      <c r="H21" s="61">
        <f t="shared" si="0"/>
        <v>0</v>
      </c>
      <c r="I21" s="35"/>
      <c r="J21" s="26"/>
      <c r="K21" s="36"/>
      <c r="M21" s="35"/>
    </row>
    <row r="22" spans="1:13" ht="18.75" customHeight="1" x14ac:dyDescent="0.3">
      <c r="A22" s="63">
        <v>15</v>
      </c>
      <c r="B22" s="63" t="s">
        <v>64</v>
      </c>
      <c r="C22" s="64">
        <v>89923</v>
      </c>
      <c r="D22" s="54" t="s">
        <v>79</v>
      </c>
      <c r="E22" s="58" t="s">
        <v>120</v>
      </c>
      <c r="F22" s="59">
        <v>4</v>
      </c>
      <c r="G22" s="60"/>
      <c r="H22" s="61">
        <f t="shared" si="0"/>
        <v>0</v>
      </c>
      <c r="I22" s="35"/>
      <c r="J22" s="26"/>
      <c r="K22" s="36"/>
      <c r="M22" s="35"/>
    </row>
    <row r="23" spans="1:13" ht="18.75" customHeight="1" x14ac:dyDescent="0.3">
      <c r="A23" s="63">
        <v>16</v>
      </c>
      <c r="B23" s="63" t="s">
        <v>64</v>
      </c>
      <c r="C23" s="57" t="s">
        <v>97</v>
      </c>
      <c r="D23" s="43" t="s">
        <v>110</v>
      </c>
      <c r="E23" s="55" t="s">
        <v>71</v>
      </c>
      <c r="F23" s="59">
        <v>622.5</v>
      </c>
      <c r="G23" s="60"/>
      <c r="H23" s="61">
        <f t="shared" ref="H23:H32" si="1">F23*G23</f>
        <v>0</v>
      </c>
      <c r="I23" s="35"/>
      <c r="J23" s="26"/>
      <c r="K23" s="26"/>
    </row>
    <row r="24" spans="1:13" ht="18.75" customHeight="1" x14ac:dyDescent="0.3">
      <c r="A24" s="63">
        <v>17</v>
      </c>
      <c r="B24" s="63" t="s">
        <v>64</v>
      </c>
      <c r="C24" s="57" t="s">
        <v>98</v>
      </c>
      <c r="D24" s="42" t="s">
        <v>111</v>
      </c>
      <c r="E24" s="57" t="s">
        <v>72</v>
      </c>
      <c r="F24" s="59">
        <v>12450</v>
      </c>
      <c r="G24" s="60"/>
      <c r="H24" s="61">
        <f t="shared" si="1"/>
        <v>0</v>
      </c>
      <c r="I24" s="35"/>
      <c r="J24" s="26"/>
      <c r="K24" s="26"/>
    </row>
    <row r="25" spans="1:13" ht="18.75" customHeight="1" x14ac:dyDescent="0.3">
      <c r="A25" s="63">
        <v>18</v>
      </c>
      <c r="B25" s="63" t="s">
        <v>64</v>
      </c>
      <c r="C25" s="51">
        <v>113761</v>
      </c>
      <c r="D25" s="42" t="s">
        <v>112</v>
      </c>
      <c r="E25" s="55" t="s">
        <v>95</v>
      </c>
      <c r="F25" s="59">
        <v>254.5</v>
      </c>
      <c r="G25" s="60"/>
      <c r="H25" s="61">
        <f t="shared" si="1"/>
        <v>0</v>
      </c>
      <c r="I25" s="35"/>
      <c r="J25" s="26"/>
      <c r="K25" s="26"/>
    </row>
    <row r="26" spans="1:13" ht="18.75" customHeight="1" x14ac:dyDescent="0.3">
      <c r="A26" s="63">
        <v>19</v>
      </c>
      <c r="B26" s="63" t="s">
        <v>64</v>
      </c>
      <c r="C26" s="51">
        <v>931312</v>
      </c>
      <c r="D26" s="42" t="s">
        <v>99</v>
      </c>
      <c r="E26" s="55" t="s">
        <v>95</v>
      </c>
      <c r="F26" s="59">
        <v>254.5</v>
      </c>
      <c r="G26" s="60"/>
      <c r="H26" s="61">
        <f>F26*G26</f>
        <v>0</v>
      </c>
      <c r="I26" s="35"/>
      <c r="J26" s="26"/>
      <c r="K26" s="26"/>
    </row>
    <row r="27" spans="1:13" ht="18.75" customHeight="1" x14ac:dyDescent="0.3">
      <c r="A27" s="63">
        <v>20</v>
      </c>
      <c r="B27" s="63" t="s">
        <v>64</v>
      </c>
      <c r="C27" s="64">
        <v>56962</v>
      </c>
      <c r="D27" s="53" t="s">
        <v>77</v>
      </c>
      <c r="E27" s="58" t="s">
        <v>72</v>
      </c>
      <c r="F27" s="59">
        <v>2230</v>
      </c>
      <c r="G27" s="60"/>
      <c r="H27" s="61">
        <f>F27*G27</f>
        <v>0</v>
      </c>
      <c r="I27" s="35"/>
      <c r="J27" s="26"/>
      <c r="K27" s="26"/>
    </row>
    <row r="28" spans="1:13" ht="18.75" customHeight="1" x14ac:dyDescent="0.3">
      <c r="A28" s="63">
        <v>21</v>
      </c>
      <c r="B28" s="63" t="s">
        <v>64</v>
      </c>
      <c r="C28" s="57">
        <v>12930</v>
      </c>
      <c r="D28" s="44" t="s">
        <v>100</v>
      </c>
      <c r="E28" s="55" t="s">
        <v>71</v>
      </c>
      <c r="F28" s="59">
        <v>850</v>
      </c>
      <c r="G28" s="60"/>
      <c r="H28" s="61">
        <f t="shared" si="1"/>
        <v>0</v>
      </c>
      <c r="I28" s="35"/>
      <c r="J28" s="26"/>
      <c r="K28" s="26"/>
    </row>
    <row r="29" spans="1:13" ht="18.75" customHeight="1" x14ac:dyDescent="0.3">
      <c r="A29" s="63">
        <v>22</v>
      </c>
      <c r="B29" s="63" t="s">
        <v>64</v>
      </c>
      <c r="C29" s="52" t="s">
        <v>101</v>
      </c>
      <c r="D29" s="42" t="s">
        <v>113</v>
      </c>
      <c r="E29" s="55" t="s">
        <v>73</v>
      </c>
      <c r="F29" s="59">
        <v>1445</v>
      </c>
      <c r="G29" s="60"/>
      <c r="H29" s="61">
        <f t="shared" si="1"/>
        <v>0</v>
      </c>
      <c r="I29" s="35"/>
      <c r="J29" s="26"/>
      <c r="K29" s="26"/>
    </row>
    <row r="30" spans="1:13" ht="18.75" customHeight="1" x14ac:dyDescent="0.3">
      <c r="A30" s="63">
        <v>23</v>
      </c>
      <c r="B30" s="63" t="s">
        <v>64</v>
      </c>
      <c r="C30" s="51">
        <v>12922</v>
      </c>
      <c r="D30" s="43" t="s">
        <v>114</v>
      </c>
      <c r="E30" s="55" t="s">
        <v>72</v>
      </c>
      <c r="F30" s="59">
        <v>2230</v>
      </c>
      <c r="G30" s="60"/>
      <c r="H30" s="61">
        <f t="shared" si="1"/>
        <v>0</v>
      </c>
      <c r="I30" s="35"/>
      <c r="J30" s="26"/>
      <c r="K30" s="26"/>
    </row>
    <row r="31" spans="1:13" ht="18.75" customHeight="1" x14ac:dyDescent="0.3">
      <c r="A31" s="63">
        <v>24</v>
      </c>
      <c r="B31" s="63" t="s">
        <v>64</v>
      </c>
      <c r="C31" s="52" t="s">
        <v>101</v>
      </c>
      <c r="D31" s="42" t="s">
        <v>113</v>
      </c>
      <c r="E31" s="55" t="s">
        <v>73</v>
      </c>
      <c r="F31" s="59">
        <v>379.1</v>
      </c>
      <c r="G31" s="60"/>
      <c r="H31" s="61">
        <f t="shared" si="1"/>
        <v>0</v>
      </c>
      <c r="I31" s="35"/>
      <c r="J31" s="26"/>
      <c r="K31" s="26"/>
    </row>
    <row r="32" spans="1:13" ht="18.75" customHeight="1" x14ac:dyDescent="0.3">
      <c r="A32" s="63">
        <v>25</v>
      </c>
      <c r="B32" s="63" t="s">
        <v>132</v>
      </c>
      <c r="C32" s="51" t="s">
        <v>131</v>
      </c>
      <c r="D32" s="42" t="s">
        <v>143</v>
      </c>
      <c r="E32" s="55" t="s">
        <v>104</v>
      </c>
      <c r="F32" s="59">
        <v>1</v>
      </c>
      <c r="G32" s="60"/>
      <c r="H32" s="61">
        <f t="shared" si="1"/>
        <v>0</v>
      </c>
      <c r="I32" s="35"/>
      <c r="J32" s="26"/>
      <c r="K32" s="26"/>
    </row>
    <row r="33" spans="1:11" ht="28.5" customHeight="1" x14ac:dyDescent="0.3">
      <c r="A33" s="63">
        <v>26</v>
      </c>
      <c r="B33" s="63" t="s">
        <v>64</v>
      </c>
      <c r="C33" s="65" t="s">
        <v>103</v>
      </c>
      <c r="D33" s="53" t="s">
        <v>130</v>
      </c>
      <c r="E33" s="58" t="s">
        <v>72</v>
      </c>
      <c r="F33" s="59">
        <v>20</v>
      </c>
      <c r="G33" s="60"/>
      <c r="H33" s="61">
        <f t="shared" ref="H33:H34" si="2">F33*G33</f>
        <v>0</v>
      </c>
      <c r="I33" s="35"/>
      <c r="J33" s="26"/>
      <c r="K33" s="26"/>
    </row>
    <row r="34" spans="1:11" ht="24.75" x14ac:dyDescent="0.3">
      <c r="A34" s="63">
        <v>27</v>
      </c>
      <c r="B34" s="63" t="s">
        <v>64</v>
      </c>
      <c r="C34" s="65" t="s">
        <v>103</v>
      </c>
      <c r="D34" s="53" t="s">
        <v>115</v>
      </c>
      <c r="E34" s="58" t="s">
        <v>72</v>
      </c>
      <c r="F34" s="59">
        <v>557.5</v>
      </c>
      <c r="G34" s="60"/>
      <c r="H34" s="61">
        <f t="shared" si="2"/>
        <v>0</v>
      </c>
      <c r="I34" s="35"/>
      <c r="J34" s="26"/>
      <c r="K34" s="26"/>
    </row>
    <row r="35" spans="1:11" x14ac:dyDescent="0.3">
      <c r="A35" s="45"/>
      <c r="B35" s="45"/>
      <c r="C35" s="46"/>
      <c r="D35" s="47"/>
      <c r="E35" s="32"/>
      <c r="F35" s="48"/>
      <c r="G35" s="49"/>
      <c r="H35" s="50"/>
      <c r="I35" s="35"/>
      <c r="J35" s="26"/>
      <c r="K35" s="26"/>
    </row>
    <row r="36" spans="1:11" x14ac:dyDescent="0.3">
      <c r="A36" s="45"/>
      <c r="B36" s="45"/>
      <c r="C36" s="46"/>
      <c r="D36" s="67" t="s">
        <v>50</v>
      </c>
      <c r="E36" s="32"/>
      <c r="F36" s="48"/>
      <c r="G36" s="49"/>
      <c r="H36" s="66">
        <f>SUM(H8:H34)</f>
        <v>0</v>
      </c>
      <c r="I36" s="35"/>
      <c r="J36" s="26"/>
      <c r="K36" s="26"/>
    </row>
    <row r="37" spans="1:11" x14ac:dyDescent="0.3">
      <c r="A37" s="45"/>
      <c r="B37" s="45"/>
      <c r="C37" s="46"/>
      <c r="D37" s="67" t="s">
        <v>52</v>
      </c>
      <c r="E37" s="32"/>
      <c r="F37" s="48"/>
      <c r="G37" s="49"/>
      <c r="H37" s="66">
        <f>H36*0.21</f>
        <v>0</v>
      </c>
      <c r="I37" s="35"/>
      <c r="J37" s="26"/>
      <c r="K37" s="26"/>
    </row>
    <row r="38" spans="1:11" ht="15" x14ac:dyDescent="0.3">
      <c r="A38" s="45"/>
      <c r="B38" s="45"/>
      <c r="C38" s="46"/>
      <c r="D38" s="67" t="s">
        <v>108</v>
      </c>
      <c r="E38" s="32"/>
      <c r="F38" s="48"/>
      <c r="G38" s="49"/>
      <c r="H38" s="68">
        <f>H36+H37</f>
        <v>0</v>
      </c>
      <c r="I38" s="35"/>
      <c r="J38" s="26"/>
      <c r="K38" s="26"/>
    </row>
    <row r="39" spans="1:11" x14ac:dyDescent="0.3">
      <c r="A39" s="45"/>
      <c r="B39" s="45"/>
      <c r="C39" s="46"/>
      <c r="D39" s="47"/>
      <c r="E39" s="32"/>
      <c r="F39" s="48"/>
      <c r="G39" s="49"/>
      <c r="H39" s="50"/>
      <c r="I39" s="35"/>
      <c r="J39" s="26"/>
      <c r="K39" s="26"/>
    </row>
    <row r="40" spans="1:11" x14ac:dyDescent="0.3">
      <c r="A40" s="45"/>
      <c r="B40" s="45"/>
      <c r="C40" s="46"/>
      <c r="D40" s="47"/>
      <c r="E40" s="32"/>
      <c r="F40" s="48"/>
      <c r="G40" s="49"/>
      <c r="H40" s="50"/>
      <c r="I40" s="35"/>
      <c r="J40" s="26"/>
      <c r="K40" s="26"/>
    </row>
    <row r="41" spans="1:11" ht="13.15" customHeight="1" x14ac:dyDescent="0.3">
      <c r="A41" s="137" t="s">
        <v>81</v>
      </c>
      <c r="B41" s="139"/>
      <c r="C41" s="139"/>
      <c r="D41" s="139"/>
      <c r="E41" s="139"/>
      <c r="F41" s="139"/>
      <c r="G41" s="139"/>
      <c r="H41" s="139"/>
      <c r="J41" s="26"/>
      <c r="K41" s="27"/>
    </row>
    <row r="42" spans="1:11" ht="13.15" customHeight="1" x14ac:dyDescent="0.3">
      <c r="A42" s="137" t="s">
        <v>102</v>
      </c>
      <c r="B42" s="139"/>
      <c r="C42" s="139"/>
      <c r="D42" s="139"/>
      <c r="E42" s="139"/>
      <c r="F42" s="139"/>
      <c r="G42" s="139"/>
      <c r="H42" s="139"/>
      <c r="J42" s="26"/>
      <c r="K42" s="27"/>
    </row>
    <row r="43" spans="1:11" ht="13.15" customHeight="1" x14ac:dyDescent="0.3">
      <c r="A43" s="137" t="s">
        <v>82</v>
      </c>
      <c r="B43" s="139"/>
      <c r="C43" s="139"/>
      <c r="D43" s="139"/>
      <c r="E43" s="139"/>
      <c r="F43" s="139"/>
      <c r="G43" s="139"/>
      <c r="H43" s="139"/>
      <c r="J43" s="26"/>
      <c r="K43" s="27"/>
    </row>
    <row r="44" spans="1:11" ht="13.15" customHeight="1" x14ac:dyDescent="0.3">
      <c r="A44" s="137" t="s">
        <v>96</v>
      </c>
      <c r="B44" s="137"/>
      <c r="C44" s="137"/>
      <c r="D44" s="137"/>
      <c r="E44" s="137"/>
      <c r="F44" s="137"/>
      <c r="G44" s="137"/>
      <c r="H44" s="137"/>
      <c r="J44" s="26"/>
      <c r="K44" s="27"/>
    </row>
    <row r="45" spans="1:11" ht="13.15" customHeight="1" x14ac:dyDescent="0.3">
      <c r="A45" s="137" t="s">
        <v>83</v>
      </c>
      <c r="B45" s="137"/>
      <c r="C45" s="137"/>
      <c r="D45" s="137"/>
      <c r="E45" s="137"/>
      <c r="F45" s="137"/>
      <c r="G45" s="137"/>
      <c r="H45" s="137"/>
      <c r="J45" s="26"/>
      <c r="K45" s="27"/>
    </row>
    <row r="46" spans="1:11" ht="13.15" customHeight="1" x14ac:dyDescent="0.3">
      <c r="A46" s="137" t="s">
        <v>84</v>
      </c>
      <c r="B46" s="137"/>
      <c r="C46" s="137"/>
      <c r="D46" s="137"/>
      <c r="E46" s="137"/>
      <c r="F46" s="137"/>
      <c r="G46" s="137"/>
      <c r="H46" s="137"/>
      <c r="J46" s="26"/>
      <c r="K46" s="27"/>
    </row>
    <row r="47" spans="1:11" ht="13.15" customHeight="1" x14ac:dyDescent="0.3">
      <c r="A47" s="137" t="s">
        <v>85</v>
      </c>
      <c r="B47" s="137"/>
      <c r="C47" s="137"/>
      <c r="D47" s="137"/>
      <c r="E47" s="137"/>
      <c r="F47" s="137"/>
      <c r="G47" s="137"/>
      <c r="H47" s="137"/>
      <c r="J47" s="26"/>
      <c r="K47" s="27"/>
    </row>
    <row r="48" spans="1:11" ht="13.15" customHeight="1" x14ac:dyDescent="0.3">
      <c r="A48" s="37"/>
      <c r="B48" s="37"/>
      <c r="C48" s="37"/>
      <c r="D48" s="37"/>
      <c r="E48" s="37"/>
      <c r="F48" s="37"/>
      <c r="G48" s="37"/>
      <c r="H48" s="37"/>
      <c r="J48" s="26"/>
      <c r="K48" s="27"/>
    </row>
    <row r="49" spans="1:11" ht="13.15" customHeight="1" x14ac:dyDescent="0.3">
      <c r="A49" s="37"/>
      <c r="B49" s="37"/>
      <c r="C49" s="37"/>
      <c r="D49" s="37"/>
      <c r="E49" s="37"/>
      <c r="F49" s="37"/>
      <c r="G49" s="37"/>
      <c r="H49" s="37"/>
      <c r="J49" s="26"/>
      <c r="K49" s="27"/>
    </row>
    <row r="50" spans="1:11" ht="13.9" customHeight="1" x14ac:dyDescent="0.3"/>
    <row r="51" spans="1:11" ht="13.9" customHeight="1" x14ac:dyDescent="0.3"/>
    <row r="52" spans="1:11" ht="13.9" customHeight="1" x14ac:dyDescent="0.3"/>
    <row r="53" spans="1:11" ht="13.9" customHeight="1" x14ac:dyDescent="0.3">
      <c r="J53" s="28"/>
    </row>
    <row r="54" spans="1:11" ht="13.9" customHeight="1" x14ac:dyDescent="0.3"/>
    <row r="55" spans="1:11" ht="13.9" customHeight="1" x14ac:dyDescent="0.3"/>
    <row r="56" spans="1:11" ht="13.9" customHeight="1" x14ac:dyDescent="0.3"/>
    <row r="57" spans="1:11" ht="13.9" customHeight="1" x14ac:dyDescent="0.3"/>
    <row r="58" spans="1:11" ht="13.9" customHeight="1" x14ac:dyDescent="0.3"/>
    <row r="59" spans="1:11" ht="13.9" customHeight="1" x14ac:dyDescent="0.3"/>
    <row r="60" spans="1:11" ht="13.9" customHeight="1" x14ac:dyDescent="0.3"/>
    <row r="61" spans="1:11" ht="13.9" customHeight="1" x14ac:dyDescent="0.3"/>
    <row r="62" spans="1:11" ht="13.9" customHeight="1" x14ac:dyDescent="0.3"/>
    <row r="63" spans="1:11" ht="13.9" customHeight="1" x14ac:dyDescent="0.3"/>
    <row r="64" spans="1:11" ht="13.9" customHeight="1" x14ac:dyDescent="0.3"/>
    <row r="65" ht="13.9" customHeight="1" x14ac:dyDescent="0.3"/>
    <row r="66" ht="13.9" customHeight="1" x14ac:dyDescent="0.3"/>
    <row r="67" ht="13.9" customHeight="1" x14ac:dyDescent="0.3"/>
    <row r="68" ht="13.9" customHeight="1" x14ac:dyDescent="0.3"/>
    <row r="69" ht="13.9" customHeight="1" x14ac:dyDescent="0.3"/>
    <row r="70" ht="13.9" customHeight="1" x14ac:dyDescent="0.3"/>
    <row r="71" ht="13.9" customHeight="1" x14ac:dyDescent="0.3"/>
    <row r="72" ht="13.9" customHeight="1" x14ac:dyDescent="0.3"/>
    <row r="73" ht="13.9" customHeight="1" x14ac:dyDescent="0.3"/>
    <row r="74" ht="13.9" customHeight="1" x14ac:dyDescent="0.3"/>
    <row r="75" ht="13.9" customHeight="1" x14ac:dyDescent="0.3"/>
    <row r="76" ht="13.9" customHeight="1" x14ac:dyDescent="0.3"/>
    <row r="77" ht="13.9" customHeight="1" x14ac:dyDescent="0.3"/>
    <row r="78" ht="13.9" customHeight="1" x14ac:dyDescent="0.3"/>
    <row r="79" ht="0.6" customHeight="1" x14ac:dyDescent="0.3"/>
    <row r="80" ht="23.45" customHeight="1" x14ac:dyDescent="0.3"/>
    <row r="81" ht="16.149999999999999" customHeight="1" x14ac:dyDescent="0.3"/>
    <row r="82" ht="16.899999999999999" customHeight="1" x14ac:dyDescent="0.3"/>
    <row r="83" ht="15.6" customHeight="1" x14ac:dyDescent="0.3"/>
    <row r="84" ht="15.6" customHeight="1" x14ac:dyDescent="0.3"/>
    <row r="85" ht="15.6" customHeight="1" x14ac:dyDescent="0.3"/>
    <row r="86" ht="15" customHeight="1" x14ac:dyDescent="0.3"/>
    <row r="87" ht="16.149999999999999" customHeight="1" x14ac:dyDescent="0.3"/>
    <row r="88" ht="22.15" customHeight="1" x14ac:dyDescent="0.3"/>
    <row r="89" ht="15" customHeight="1" x14ac:dyDescent="0.3"/>
    <row r="90" ht="14.45" customHeight="1" x14ac:dyDescent="0.3"/>
    <row r="91" ht="13.9" customHeight="1" x14ac:dyDescent="0.3"/>
    <row r="92" ht="13.9" customHeight="1" x14ac:dyDescent="0.3"/>
    <row r="93" ht="12" customHeight="1" x14ac:dyDescent="0.3"/>
    <row r="94" ht="12" customHeight="1" x14ac:dyDescent="0.3"/>
    <row r="95" ht="24.6" customHeight="1" x14ac:dyDescent="0.3"/>
    <row r="96" ht="26.45" customHeight="1" x14ac:dyDescent="0.3"/>
    <row r="97" ht="14.45" customHeight="1" x14ac:dyDescent="0.3"/>
    <row r="98" ht="14.45" customHeight="1" x14ac:dyDescent="0.3"/>
    <row r="99" ht="15.6" customHeight="1" x14ac:dyDescent="0.3"/>
    <row r="100" ht="13.15" customHeight="1" x14ac:dyDescent="0.3"/>
    <row r="101" ht="13.15" customHeight="1" x14ac:dyDescent="0.3"/>
    <row r="102" ht="18" customHeight="1" x14ac:dyDescent="0.3"/>
    <row r="103" ht="15" customHeight="1" x14ac:dyDescent="0.3"/>
    <row r="104" ht="15.6" customHeight="1" x14ac:dyDescent="0.3"/>
    <row r="105" ht="13.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21.6" customHeight="1" x14ac:dyDescent="0.3"/>
    <row r="111" ht="21" customHeight="1" x14ac:dyDescent="0.3"/>
    <row r="112" ht="15" customHeight="1" x14ac:dyDescent="0.3"/>
    <row r="113" ht="15.6" customHeight="1" x14ac:dyDescent="0.3"/>
    <row r="114" ht="15.6" customHeight="1" x14ac:dyDescent="0.3"/>
    <row r="115" ht="22.9" customHeight="1" x14ac:dyDescent="0.3"/>
    <row r="116" ht="15.6" customHeight="1" x14ac:dyDescent="0.3"/>
    <row r="117" ht="24" customHeight="1" x14ac:dyDescent="0.3"/>
    <row r="118" ht="15.6" customHeight="1" x14ac:dyDescent="0.3"/>
    <row r="119" ht="15" customHeight="1" x14ac:dyDescent="0.3"/>
  </sheetData>
  <autoFilter ref="A7:H49" xr:uid="{00000000-0009-0000-0000-000001000000}"/>
  <mergeCells count="8">
    <mergeCell ref="A46:H46"/>
    <mergeCell ref="A45:H45"/>
    <mergeCell ref="A47:H47"/>
    <mergeCell ref="A1:H1"/>
    <mergeCell ref="A41:H41"/>
    <mergeCell ref="A42:H42"/>
    <mergeCell ref="A44:H44"/>
    <mergeCell ref="A43:H43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7" fitToHeight="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35600-123C-40D0-AD5B-82A915DA76C6}">
  <sheetPr>
    <pageSetUpPr fitToPage="1"/>
  </sheetPr>
  <dimension ref="A1:H16"/>
  <sheetViews>
    <sheetView topLeftCell="A3" workbookViewId="0">
      <selection activeCell="H14" sqref="H14"/>
    </sheetView>
  </sheetViews>
  <sheetFormatPr defaultRowHeight="13.5" x14ac:dyDescent="0.3"/>
  <cols>
    <col min="1" max="1" width="6" style="18" customWidth="1"/>
    <col min="2" max="2" width="7.83203125" style="18" customWidth="1"/>
    <col min="3" max="3" width="9.33203125" style="18"/>
    <col min="4" max="4" width="67.6640625" style="18" customWidth="1"/>
    <col min="5" max="5" width="7.6640625" style="18" customWidth="1"/>
    <col min="6" max="7" width="12.6640625" style="18" customWidth="1"/>
    <col min="8" max="8" width="16.5" style="18" customWidth="1"/>
    <col min="9" max="16384" width="9.33203125" style="18"/>
  </cols>
  <sheetData>
    <row r="1" spans="1:8" ht="18" x14ac:dyDescent="0.35">
      <c r="A1"/>
      <c r="B1" s="33"/>
      <c r="C1" s="25"/>
      <c r="D1" s="41" t="s">
        <v>94</v>
      </c>
      <c r="E1" s="38"/>
      <c r="F1" s="38"/>
      <c r="G1" s="39"/>
      <c r="H1" s="40"/>
    </row>
    <row r="2" spans="1:8" ht="26.25" customHeight="1" x14ac:dyDescent="0.3">
      <c r="A2" s="63">
        <v>1</v>
      </c>
      <c r="B2" s="63" t="s">
        <v>64</v>
      </c>
      <c r="C2" s="70" t="s">
        <v>106</v>
      </c>
      <c r="D2" s="71" t="s">
        <v>105</v>
      </c>
      <c r="E2" s="58" t="s">
        <v>74</v>
      </c>
      <c r="F2" s="59">
        <v>8</v>
      </c>
      <c r="G2" s="69"/>
      <c r="H2" s="61">
        <f t="shared" ref="H2:H12" si="0">F2*G2</f>
        <v>0</v>
      </c>
    </row>
    <row r="3" spans="1:8" ht="75" customHeight="1" x14ac:dyDescent="0.3">
      <c r="A3" s="63">
        <v>2</v>
      </c>
      <c r="B3" s="63" t="s">
        <v>64</v>
      </c>
      <c r="C3" s="70" t="s">
        <v>86</v>
      </c>
      <c r="D3" s="71" t="s">
        <v>142</v>
      </c>
      <c r="E3" s="58" t="s">
        <v>69</v>
      </c>
      <c r="F3" s="59">
        <v>32.299999999999997</v>
      </c>
      <c r="G3" s="69"/>
      <c r="H3" s="61">
        <f t="shared" si="0"/>
        <v>0</v>
      </c>
    </row>
    <row r="4" spans="1:8" ht="78.75" customHeight="1" x14ac:dyDescent="0.3">
      <c r="A4" s="63">
        <v>3</v>
      </c>
      <c r="B4" s="63" t="s">
        <v>64</v>
      </c>
      <c r="C4" s="70" t="s">
        <v>87</v>
      </c>
      <c r="D4" s="72" t="s">
        <v>141</v>
      </c>
      <c r="E4" s="58" t="s">
        <v>69</v>
      </c>
      <c r="F4" s="59">
        <v>32.299999999999997</v>
      </c>
      <c r="G4" s="69"/>
      <c r="H4" s="61">
        <f t="shared" si="0"/>
        <v>0</v>
      </c>
    </row>
    <row r="5" spans="1:8" ht="63" customHeight="1" x14ac:dyDescent="0.3">
      <c r="A5" s="63">
        <v>4</v>
      </c>
      <c r="B5" s="63" t="s">
        <v>64</v>
      </c>
      <c r="C5" s="70" t="s">
        <v>88</v>
      </c>
      <c r="D5" s="72" t="s">
        <v>140</v>
      </c>
      <c r="E5" s="58" t="s">
        <v>69</v>
      </c>
      <c r="F5" s="59">
        <v>36.200000000000003</v>
      </c>
      <c r="G5" s="69"/>
      <c r="H5" s="61">
        <f t="shared" si="0"/>
        <v>0</v>
      </c>
    </row>
    <row r="6" spans="1:8" ht="57.75" customHeight="1" x14ac:dyDescent="0.3">
      <c r="A6" s="63">
        <v>5</v>
      </c>
      <c r="B6" s="63" t="s">
        <v>64</v>
      </c>
      <c r="C6" s="70" t="s">
        <v>89</v>
      </c>
      <c r="D6" s="72" t="s">
        <v>139</v>
      </c>
      <c r="E6" s="58" t="s">
        <v>69</v>
      </c>
      <c r="F6" s="59">
        <v>36.200000000000003</v>
      </c>
      <c r="G6" s="69"/>
      <c r="H6" s="61">
        <f t="shared" si="0"/>
        <v>0</v>
      </c>
    </row>
    <row r="7" spans="1:8" ht="27.75" customHeight="1" x14ac:dyDescent="0.3">
      <c r="A7" s="63">
        <v>6</v>
      </c>
      <c r="B7" s="63" t="s">
        <v>64</v>
      </c>
      <c r="C7" s="73">
        <v>111205</v>
      </c>
      <c r="D7" s="71" t="s">
        <v>91</v>
      </c>
      <c r="E7" s="58" t="s">
        <v>69</v>
      </c>
      <c r="F7" s="59">
        <v>20</v>
      </c>
      <c r="G7" s="69"/>
      <c r="H7" s="61">
        <f t="shared" si="0"/>
        <v>0</v>
      </c>
    </row>
    <row r="8" spans="1:8" ht="27.75" customHeight="1" x14ac:dyDescent="0.3">
      <c r="A8" s="63">
        <v>7</v>
      </c>
      <c r="B8" s="63" t="s">
        <v>64</v>
      </c>
      <c r="C8" s="70" t="s">
        <v>92</v>
      </c>
      <c r="D8" s="71" t="s">
        <v>138</v>
      </c>
      <c r="E8" s="58" t="s">
        <v>70</v>
      </c>
      <c r="F8" s="59">
        <v>6.9</v>
      </c>
      <c r="G8" s="69"/>
      <c r="H8" s="61">
        <f t="shared" si="0"/>
        <v>0</v>
      </c>
    </row>
    <row r="9" spans="1:8" ht="27.75" customHeight="1" x14ac:dyDescent="0.3">
      <c r="A9" s="63">
        <v>8</v>
      </c>
      <c r="B9" s="63" t="s">
        <v>64</v>
      </c>
      <c r="C9" s="70" t="s">
        <v>93</v>
      </c>
      <c r="D9" s="71" t="s">
        <v>137</v>
      </c>
      <c r="E9" s="58" t="s">
        <v>69</v>
      </c>
      <c r="F9" s="59">
        <v>21</v>
      </c>
      <c r="G9" s="69"/>
      <c r="H9" s="61">
        <f t="shared" si="0"/>
        <v>0</v>
      </c>
    </row>
    <row r="10" spans="1:8" ht="52.5" customHeight="1" x14ac:dyDescent="0.3">
      <c r="A10" s="63">
        <v>9</v>
      </c>
      <c r="B10" s="63" t="s">
        <v>64</v>
      </c>
      <c r="C10" s="73">
        <v>626212</v>
      </c>
      <c r="D10" s="71" t="s">
        <v>136</v>
      </c>
      <c r="E10" s="58" t="s">
        <v>69</v>
      </c>
      <c r="F10" s="59">
        <v>6.3</v>
      </c>
      <c r="G10" s="69"/>
      <c r="H10" s="61">
        <f t="shared" si="0"/>
        <v>0</v>
      </c>
    </row>
    <row r="11" spans="1:8" ht="62.25" customHeight="1" x14ac:dyDescent="0.3">
      <c r="A11" s="63">
        <v>10</v>
      </c>
      <c r="B11" s="63" t="s">
        <v>64</v>
      </c>
      <c r="C11" s="73">
        <v>626112</v>
      </c>
      <c r="D11" s="71" t="s">
        <v>135</v>
      </c>
      <c r="E11" s="58" t="s">
        <v>69</v>
      </c>
      <c r="F11" s="59">
        <v>26</v>
      </c>
      <c r="G11" s="69"/>
      <c r="H11" s="61">
        <f t="shared" si="0"/>
        <v>0</v>
      </c>
    </row>
    <row r="12" spans="1:8" ht="75" customHeight="1" x14ac:dyDescent="0.3">
      <c r="A12" s="63">
        <v>11</v>
      </c>
      <c r="B12" s="63" t="s">
        <v>64</v>
      </c>
      <c r="C12" s="70" t="s">
        <v>90</v>
      </c>
      <c r="D12" s="72" t="s">
        <v>134</v>
      </c>
      <c r="E12" s="58" t="s">
        <v>69</v>
      </c>
      <c r="F12" s="59">
        <v>36.200000000000003</v>
      </c>
      <c r="G12" s="69"/>
      <c r="H12" s="61">
        <f t="shared" si="0"/>
        <v>0</v>
      </c>
    </row>
    <row r="13" spans="1:8" x14ac:dyDescent="0.3">
      <c r="A13" s="74"/>
      <c r="B13" s="75"/>
      <c r="C13" s="75"/>
      <c r="D13" s="75"/>
      <c r="E13" s="76"/>
      <c r="F13" s="77"/>
      <c r="G13" s="77"/>
      <c r="H13" s="78"/>
    </row>
    <row r="14" spans="1:8" x14ac:dyDescent="0.3">
      <c r="A14" s="79"/>
      <c r="B14" s="79"/>
      <c r="C14" s="79"/>
      <c r="D14" s="79" t="s">
        <v>50</v>
      </c>
      <c r="E14" s="79"/>
      <c r="F14" s="79"/>
      <c r="G14" s="79"/>
      <c r="H14" s="66">
        <f>SUM(H2:H12)</f>
        <v>0</v>
      </c>
    </row>
    <row r="15" spans="1:8" x14ac:dyDescent="0.3">
      <c r="A15" s="79"/>
      <c r="B15" s="79"/>
      <c r="C15" s="79"/>
      <c r="D15" s="79" t="s">
        <v>52</v>
      </c>
      <c r="E15" s="79"/>
      <c r="F15" s="79"/>
      <c r="G15" s="79"/>
      <c r="H15" s="66">
        <f>H14*0.21</f>
        <v>0</v>
      </c>
    </row>
    <row r="16" spans="1:8" x14ac:dyDescent="0.3">
      <c r="A16" s="78"/>
      <c r="B16" s="78"/>
      <c r="C16" s="78"/>
      <c r="D16" s="78" t="s">
        <v>107</v>
      </c>
      <c r="E16" s="78"/>
      <c r="F16" s="78"/>
      <c r="G16" s="78"/>
      <c r="H16" s="80">
        <f>H14+H15</f>
        <v>0</v>
      </c>
    </row>
  </sheetData>
  <pageMargins left="0.7" right="0.7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 rozpočtu</vt:lpstr>
      <vt:lpstr>III_33355</vt:lpstr>
      <vt:lpstr>oprava propusku Libenice</vt:lpstr>
      <vt:lpstr>III_33355!Oblast_tisku</vt:lpstr>
      <vt:lpstr>'Krycí list rozpočtu'!Oblast_tisku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Ján Kukura</cp:lastModifiedBy>
  <cp:lastPrinted>2024-01-29T05:29:44Z</cp:lastPrinted>
  <dcterms:created xsi:type="dcterms:W3CDTF">2018-09-19T12:52:30Z</dcterms:created>
  <dcterms:modified xsi:type="dcterms:W3CDTF">2024-02-23T11:18:05Z</dcterms:modified>
</cp:coreProperties>
</file>